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40" windowWidth="18855" windowHeight="11190"/>
  </bookViews>
  <sheets>
    <sheet name="ΔΙΕΥΘΥΝΣΗ Π.Ε. ΧΙΟΥ_Μοριοδότηση" sheetId="1" r:id="rId1"/>
  </sheets>
  <calcPr calcId="125725"/>
</workbook>
</file>

<file path=xl/calcChain.xml><?xml version="1.0" encoding="utf-8"?>
<calcChain xmlns="http://schemas.openxmlformats.org/spreadsheetml/2006/main">
  <c r="BF33" i="1"/>
  <c r="BB33"/>
  <c r="BA33"/>
  <c r="AZ33" s="1"/>
  <c r="AV33"/>
  <c r="AK33"/>
  <c r="AJ33" s="1"/>
  <c r="AC33"/>
  <c r="T33"/>
  <c r="J33"/>
  <c r="BF28"/>
  <c r="BB28"/>
  <c r="AV28"/>
  <c r="AK28"/>
  <c r="AC28"/>
  <c r="T28"/>
  <c r="J28"/>
  <c r="BF34"/>
  <c r="BB34"/>
  <c r="BA34" s="1"/>
  <c r="AZ34" s="1"/>
  <c r="AV34"/>
  <c r="AK34"/>
  <c r="AJ34" s="1"/>
  <c r="AC34"/>
  <c r="T34"/>
  <c r="J34"/>
  <c r="BF21"/>
  <c r="BB21"/>
  <c r="AV21"/>
  <c r="AK21"/>
  <c r="AC21"/>
  <c r="T21"/>
  <c r="J21"/>
  <c r="BF27"/>
  <c r="BB27"/>
  <c r="BA27" s="1"/>
  <c r="AZ27" s="1"/>
  <c r="AV27"/>
  <c r="AK27"/>
  <c r="AJ27" s="1"/>
  <c r="AC27"/>
  <c r="T27"/>
  <c r="J27"/>
  <c r="BF36"/>
  <c r="BB36"/>
  <c r="AV36"/>
  <c r="AK36"/>
  <c r="AC36"/>
  <c r="T36"/>
  <c r="J36"/>
  <c r="BF15"/>
  <c r="BB15"/>
  <c r="BA15" s="1"/>
  <c r="AZ15" s="1"/>
  <c r="AV15"/>
  <c r="AK15"/>
  <c r="AJ15" s="1"/>
  <c r="AC15"/>
  <c r="T15"/>
  <c r="J15"/>
  <c r="BF30"/>
  <c r="BB30"/>
  <c r="AV30"/>
  <c r="AK30"/>
  <c r="AJ30"/>
  <c r="AC30"/>
  <c r="T30"/>
  <c r="I30" s="1"/>
  <c r="J30"/>
  <c r="BF23"/>
  <c r="BB23"/>
  <c r="BA23"/>
  <c r="AZ23" s="1"/>
  <c r="AV23"/>
  <c r="AK23"/>
  <c r="AJ23" s="1"/>
  <c r="AC23"/>
  <c r="T23"/>
  <c r="J23"/>
  <c r="BF24"/>
  <c r="BB24"/>
  <c r="AV24"/>
  <c r="AK24"/>
  <c r="AC24"/>
  <c r="T24"/>
  <c r="J24"/>
  <c r="BF10"/>
  <c r="BB10"/>
  <c r="BA10" s="1"/>
  <c r="AZ10" s="1"/>
  <c r="AV10"/>
  <c r="AK10"/>
  <c r="AJ10" s="1"/>
  <c r="AC10"/>
  <c r="T10"/>
  <c r="J10"/>
  <c r="BF6"/>
  <c r="BB6"/>
  <c r="AV6"/>
  <c r="AK6"/>
  <c r="AJ6"/>
  <c r="AC6"/>
  <c r="T6"/>
  <c r="J6"/>
  <c r="BF18"/>
  <c r="BB18"/>
  <c r="BA18"/>
  <c r="AZ18" s="1"/>
  <c r="AV18"/>
  <c r="AK18"/>
  <c r="AJ18" s="1"/>
  <c r="AC18"/>
  <c r="T18"/>
  <c r="J18"/>
  <c r="BF31"/>
  <c r="BB31"/>
  <c r="AV31"/>
  <c r="AK31"/>
  <c r="AC31"/>
  <c r="T31"/>
  <c r="J31"/>
  <c r="BF25"/>
  <c r="BB25"/>
  <c r="BA25" s="1"/>
  <c r="AZ25" s="1"/>
  <c r="AV25"/>
  <c r="AK25"/>
  <c r="AJ25" s="1"/>
  <c r="AC25"/>
  <c r="T25"/>
  <c r="J25"/>
  <c r="BF26"/>
  <c r="BB26"/>
  <c r="AV26"/>
  <c r="AK26"/>
  <c r="AJ26"/>
  <c r="AC26"/>
  <c r="T26"/>
  <c r="J26"/>
  <c r="BF7"/>
  <c r="BB7"/>
  <c r="BA7"/>
  <c r="AZ7" s="1"/>
  <c r="AV7"/>
  <c r="AK7"/>
  <c r="AJ7" s="1"/>
  <c r="AC7"/>
  <c r="T7"/>
  <c r="J7"/>
  <c r="BF17"/>
  <c r="BB17"/>
  <c r="AV17"/>
  <c r="AK17"/>
  <c r="AC17"/>
  <c r="T17"/>
  <c r="J17"/>
  <c r="BF14"/>
  <c r="BB14"/>
  <c r="BA14" s="1"/>
  <c r="AZ14" s="1"/>
  <c r="AV14"/>
  <c r="AK14"/>
  <c r="AJ14" s="1"/>
  <c r="AC14"/>
  <c r="T14"/>
  <c r="J14"/>
  <c r="BF11"/>
  <c r="BB11"/>
  <c r="AV11"/>
  <c r="AK11"/>
  <c r="AC11"/>
  <c r="T11"/>
  <c r="J11"/>
  <c r="BF16"/>
  <c r="BB16"/>
  <c r="BA16" s="1"/>
  <c r="AZ16" s="1"/>
  <c r="AV16"/>
  <c r="AK16"/>
  <c r="AC16"/>
  <c r="T16"/>
  <c r="J16"/>
  <c r="BF29"/>
  <c r="BB29"/>
  <c r="AV29"/>
  <c r="AK29"/>
  <c r="AC29"/>
  <c r="T29"/>
  <c r="J29"/>
  <c r="BF32"/>
  <c r="BB32"/>
  <c r="AV32"/>
  <c r="AK32"/>
  <c r="AC32"/>
  <c r="T32"/>
  <c r="J32"/>
  <c r="BF9"/>
  <c r="BB9"/>
  <c r="AV9"/>
  <c r="AK9"/>
  <c r="AC9"/>
  <c r="T9"/>
  <c r="J9"/>
  <c r="BF35"/>
  <c r="BB35"/>
  <c r="BA35" s="1"/>
  <c r="AZ35" s="1"/>
  <c r="AV35"/>
  <c r="AK35"/>
  <c r="AC35"/>
  <c r="T35"/>
  <c r="J35"/>
  <c r="BF13"/>
  <c r="BB13"/>
  <c r="AV13"/>
  <c r="AK13"/>
  <c r="AC13"/>
  <c r="T13"/>
  <c r="J13"/>
  <c r="BF20"/>
  <c r="BB20"/>
  <c r="AV20"/>
  <c r="AK20"/>
  <c r="AC20"/>
  <c r="T20"/>
  <c r="J20"/>
  <c r="BF22"/>
  <c r="BB22"/>
  <c r="AV22"/>
  <c r="AK22"/>
  <c r="AC22"/>
  <c r="T22"/>
  <c r="J22"/>
  <c r="BF5"/>
  <c r="BB5"/>
  <c r="BA5" s="1"/>
  <c r="AZ5" s="1"/>
  <c r="AV5"/>
  <c r="AK5"/>
  <c r="AC5"/>
  <c r="T5"/>
  <c r="J5"/>
  <c r="BF8"/>
  <c r="BB8"/>
  <c r="AV8"/>
  <c r="AK8"/>
  <c r="AC8"/>
  <c r="T8"/>
  <c r="J8"/>
  <c r="BF19"/>
  <c r="BB19"/>
  <c r="AV19"/>
  <c r="AK19"/>
  <c r="AC19"/>
  <c r="T19"/>
  <c r="J19"/>
  <c r="BF12"/>
  <c r="BB12"/>
  <c r="AV12"/>
  <c r="AK12"/>
  <c r="AC12"/>
  <c r="T12"/>
  <c r="J12"/>
  <c r="AJ12" l="1"/>
  <c r="I12" s="1"/>
  <c r="AJ22"/>
  <c r="I22" s="1"/>
  <c r="AJ9"/>
  <c r="I9" s="1"/>
  <c r="AJ19"/>
  <c r="BA19"/>
  <c r="AZ19" s="1"/>
  <c r="AJ5"/>
  <c r="I5" s="1"/>
  <c r="H5" s="1"/>
  <c r="AJ20"/>
  <c r="I20" s="1"/>
  <c r="BA20"/>
  <c r="AZ20" s="1"/>
  <c r="AJ35"/>
  <c r="I35" s="1"/>
  <c r="H35" s="1"/>
  <c r="AJ32"/>
  <c r="I32" s="1"/>
  <c r="BA32"/>
  <c r="AZ32" s="1"/>
  <c r="AJ16"/>
  <c r="AJ11"/>
  <c r="I11" s="1"/>
  <c r="AJ28"/>
  <c r="I28" s="1"/>
  <c r="I26"/>
  <c r="I6"/>
  <c r="I19"/>
  <c r="I14"/>
  <c r="H14" s="1"/>
  <c r="I25"/>
  <c r="H25" s="1"/>
  <c r="I10"/>
  <c r="I15"/>
  <c r="H15" s="1"/>
  <c r="I33"/>
  <c r="H33" s="1"/>
  <c r="BA12"/>
  <c r="AZ12" s="1"/>
  <c r="BA22"/>
  <c r="AZ22" s="1"/>
  <c r="BA9"/>
  <c r="AZ9" s="1"/>
  <c r="BA11"/>
  <c r="AZ11" s="1"/>
  <c r="BA26"/>
  <c r="AZ26" s="1"/>
  <c r="BA6"/>
  <c r="AZ6" s="1"/>
  <c r="BA30"/>
  <c r="AZ30" s="1"/>
  <c r="H30" s="1"/>
  <c r="BA28"/>
  <c r="AZ28" s="1"/>
  <c r="I16"/>
  <c r="I7"/>
  <c r="I18"/>
  <c r="H18" s="1"/>
  <c r="I23"/>
  <c r="H23" s="1"/>
  <c r="H16"/>
  <c r="H10"/>
  <c r="I27"/>
  <c r="H27" s="1"/>
  <c r="H28"/>
  <c r="AJ8"/>
  <c r="I8" s="1"/>
  <c r="BA8"/>
  <c r="AZ8" s="1"/>
  <c r="AJ13"/>
  <c r="I13" s="1"/>
  <c r="BA13"/>
  <c r="AZ13" s="1"/>
  <c r="AJ29"/>
  <c r="I29" s="1"/>
  <c r="BA29"/>
  <c r="AZ29" s="1"/>
  <c r="AJ17"/>
  <c r="I17" s="1"/>
  <c r="BA17"/>
  <c r="AZ17" s="1"/>
  <c r="AJ31"/>
  <c r="I31" s="1"/>
  <c r="BA31"/>
  <c r="AZ31" s="1"/>
  <c r="AJ24"/>
  <c r="I24" s="1"/>
  <c r="BA24"/>
  <c r="AZ24" s="1"/>
  <c r="AJ36"/>
  <c r="I36" s="1"/>
  <c r="BA36"/>
  <c r="AZ36" s="1"/>
  <c r="AJ21"/>
  <c r="I21" s="1"/>
  <c r="BA21"/>
  <c r="AZ21" s="1"/>
  <c r="H7"/>
  <c r="I34"/>
  <c r="H34" s="1"/>
  <c r="H32" l="1"/>
  <c r="H26"/>
  <c r="H9"/>
  <c r="H12"/>
  <c r="H6"/>
  <c r="H11"/>
  <c r="H20"/>
  <c r="H22"/>
  <c r="H19"/>
  <c r="H21"/>
  <c r="H36"/>
  <c r="H24"/>
  <c r="H31"/>
  <c r="H17"/>
  <c r="H29"/>
  <c r="H13"/>
  <c r="H8"/>
</calcChain>
</file>

<file path=xl/sharedStrings.xml><?xml version="1.0" encoding="utf-8"?>
<sst xmlns="http://schemas.openxmlformats.org/spreadsheetml/2006/main" count="323" uniqueCount="233">
  <si>
    <t>α/α</t>
  </si>
  <si>
    <t>Α.Π._x000D_
ΑΙΤΗΣΗΣ</t>
  </si>
  <si>
    <t>Α.Μ._x000D_
ΥΠΟΨΗΦΙΟΥ</t>
  </si>
  <si>
    <t>ΟΝΟΜΑΤΕΠΩΝΥΜΟ_x000D_
ΥΠΟΨΗΦΙΟΥ</t>
  </si>
  <si>
    <t>ΚΛΑΔΟΣ_x000D_
ΥΠΟΨΗΦΙΟΥ</t>
  </si>
  <si>
    <t>ΒΑΘΜΙΔΑ_x000D_
ΕΚΠΑΙΔΕΥΣΗΣ</t>
  </si>
  <si>
    <t>ΠΕΡΙΦΕΡΕΙΑΚΗ_x000D_
ΔΙΕΥΘΥΝΣΗ_x000D_
ΑΙΤΗΣΗΣ</t>
  </si>
  <si>
    <t>ΤΙΤΛΟΣ_x000D_
ΚΡΙΤΗΡΙΟΥ</t>
  </si>
  <si>
    <t>ΕΠΙΣΤΗΜΟΝΙΚΗ -_x000D_
ΠΑΙΔΑΓΩΓΙΚΗ ΣΥΓΚΡΟΤΗΣΗ</t>
  </si>
  <si>
    <t>ΤΙΤΛΟΙ_x000D_
ΣΠΟΥΔΩΝ</t>
  </si>
  <si>
    <t>ΔΙΔΑΚΤΟΡΙΚΟ_x000D_
ΔΙΠΛΩΜΑ_x000D_
(1ο - συναφές)</t>
  </si>
  <si>
    <t>ΔΙΔΑΚΤΟΡΙΚΟ_x000D_
ΔΙΠΛΩΜΑ_x000D_
(2ο ή _x000D_
μη συναφές)</t>
  </si>
  <si>
    <t>ΜΕΤΑΠΤΥΧΙΑΚΟ_x000D_
ΔΙΠΛΩΜΑ_x000D_
(1ο - συναφές)</t>
  </si>
  <si>
    <t>ΜΕΤΑΠΤΥΧΙΑΚΟ_x000D_
ΔΙΠΛΩΜΑ_x000D_
(2ο ή _x000D_
μη συναφές)</t>
  </si>
  <si>
    <t>ΤΙΤΛΟΣ_x000D_
ΔΙΔΑΣΚΑΛΕΙΟΥ_x000D_
ΜΕΤΕΚΠΑΙΔΕΥΣΗΣ</t>
  </si>
  <si>
    <t>2ο ΠΤΥΧΙΟ_x000D_
(Α.Ε.Ι. ή _x000D_
Τ.Ε.Ι. 4-ετές)</t>
  </si>
  <si>
    <t>2ο ΠΤΥΧΙΟ_x000D_
(Τ.Ε.Ι. &lt; 4-ετές)</t>
  </si>
  <si>
    <t>ΠΤΥΧΙΟ_x000D_
Ε.Σ.Δ.Δ.Α.</t>
  </si>
  <si>
    <t>3ο ΠΤΥΧΙΟ_x000D_
(Α.Ε.Ι. ή_x000D_
Τ.Ε.Ι.)</t>
  </si>
  <si>
    <t>ΕΠΙΜΟΡΦΩΣΗ</t>
  </si>
  <si>
    <t>Σ.Ε.Λ.Μ.Ε._x000D_
Σ.Ε.Λ.Δ.Ε._x000D_
Α.Σ.ΠΑΙ.Τ.Ε._x000D_
Σ.Ε.Λ.Ε.Τ.Ε.</t>
  </si>
  <si>
    <t>Α.Ε.Ι._x000D_
(τουλάχιστον 300 ώρες ή_x000D_
9 μήνες)</t>
  </si>
  <si>
    <t>ΠΕ.Κ.Ε.Σ._x000D_
Π.Ε.Κ._x000D_
Ι.Ε.Π. _x000D_
Π.Ι._x000D_
Ο.ΕΠ.ΕΚ._x000D_
κ.λ.π.</t>
  </si>
  <si>
    <t>Ε.Κ.Δ.Δ.Α._x000D_
Δ.Ο.Ε._x000D_
Ο.Λ.Μ.Ε.</t>
  </si>
  <si>
    <t>Μείζον_x000D_
Πρόγραμμα_x000D_
Επιμόρφωσης _x000D_
Εκπαιδευτικών</t>
  </si>
  <si>
    <t>Θεματικές_x000D_
Ενότητες_x000D_
Ε.Α.Π.</t>
  </si>
  <si>
    <t>Τ.Π.Ε. Β Επιπέδου</t>
  </si>
  <si>
    <t>Τ.Π.Ε. Β1 Επιπέδου</t>
  </si>
  <si>
    <t>ΞΕΝΕΣ_x000D_
ΓΛΩΣΣΕΣ</t>
  </si>
  <si>
    <t>1η ΞΕΝΗ_x000D_
ΓΛΩΣΣΑ_x000D_
(Γ2)</t>
  </si>
  <si>
    <t>1η ΞΕΝΗ_x000D_
ΓΛΩΣΣΑ_x000D_
(Γ1)</t>
  </si>
  <si>
    <t>1η ΞΕΝΗ_x000D_
ΓΛΩΣΣΑ_x000D_
(Β2)</t>
  </si>
  <si>
    <t>2η ΞΕΝΗ_x000D_
ΓΛΩΣΣΑ_x000D_
(Γ2)</t>
  </si>
  <si>
    <t>2η ΞΕΝΗ_x000D_
ΓΛΩΣΣΑ_x000D_
(Γ1)</t>
  </si>
  <si>
    <t>2η ΞΕΝΗ_x000D_
ΓΛΩΣΣΑ_x000D_
(Β2)</t>
  </si>
  <si>
    <t>ΣΥΓΓΡΑΦΙΚΟ -_x000D_
ΕΡΕΥΝΗΤΙΚΟ_x000D_
ΕΡΓΟ</t>
  </si>
  <si>
    <t>Βιβλία, Συλλογικοί Τόμοι,_x000D_
Πρακτικά Συνεδρίων, _x000D_
Επιμορφωτικό Υλικό</t>
  </si>
  <si>
    <t>ΒΙΒΛΙΑ_x000D_
ΔΙΕΘΝΩΝ_x000D_
ΟΙΚΩΝ_x000D_
(ΙSΒΝ)</t>
  </si>
  <si>
    <t>ΒΙΒΛΙΑ_x000D_
ΕΛΛΗΝΙΚΩΝ_x000D_
ΟΙΚΩΝ_x000D_
(ΙSΒΝ)</t>
  </si>
  <si>
    <t>ΚΕΦΑΛΑΙΑ_x000D_
ΤΟΜΩΝ_x000D_
ΔΙΕΘΝΩΝ_x000D_
ΟΙΚΩΝ_x000D_
(ΙSΒΝ)</t>
  </si>
  <si>
    <t>ΚΕΦΑΛΑΙΑ_x000D_
ΤΟΜΩΝ_x000D_
ΕΛΛΗΝΙΚΩΝ_x000D_
ΟΙΚΩΝ_x000D_
(ΙSΒΝ)</t>
  </si>
  <si>
    <t>ΠΡΑΚΤΙΚΑ _x000D_
ΔΙΕΘΝΩΝ_x000D_
ΣΥΝΕΔΡΙΩΝ_x000D_
(ΙSΒΝ ή _x000D_
ISSN)</t>
  </si>
  <si>
    <t>ΠΡΑΚΤΙΚΑ _x000D_
ΕΛΛΗΝΙΚΩΝ_x000D_
ΣΥΝΕΔΡΙΩΝ_x000D_
(ΙSΒΝ ή _x000D_
ISSN)</t>
  </si>
  <si>
    <t>ΣΧΟΛΙΚΟ_x000D_
ΕΓΧΕΙΡΙΔΙΟ_x000D_
ή_x000D_
ΔΙΔΑΚΤΙΚΟ_x000D_
ΒΙΒΛΙΟ</t>
  </si>
  <si>
    <t>ΟΜΑΔΑ_x000D_
ΣΥΝΤΑΞΗΣ_x000D_
Α.Π.Σ. - Δ.Ε.Π.Π.Σ._x000D_
κ.λ.π.</t>
  </si>
  <si>
    <t>ΔΗΜΙΟΥΡΓΙΑ_x000D_
ΕΚΠΑΙΔΕΥΤΙΚΟΥ_x000D_
ΛΟΓΙΣΜΙΚΟΥ</t>
  </si>
  <si>
    <t>ΔΗΜΙΟΥΡΓΙΑ_x000D_
ΕΠΙΜΟΡΦΩΤΙΚΟΥ_x000D_
ΥΛΙΚΟΥ</t>
  </si>
  <si>
    <t>Άρθρα</t>
  </si>
  <si>
    <t>ΑΡΘΡΑ_x000D_
ΔΙΕΘΝΩΝ_x000D_
ΠΕΡΙΟΔΙΚΩΝ_x000D_
(ΙSSΝ)</t>
  </si>
  <si>
    <t>ΑΡΘΡΑ_x000D_
ΕΛΛΗΝΙΚΩΝ_x000D_
ΠΕΡΙΟΔΙΚΩΝ_x000D_
(ΙSSΝ)</t>
  </si>
  <si>
    <t>ΔΙΔΑΚΤΙΚΟ_x000D_
ΕΡΓΟ_x000D_
στην_x000D_
ΑΝΩΤΑΤΗ</t>
  </si>
  <si>
    <t>ΔΙΔΑΚΤΙΚΗ-ΣΥΜΒΟΥΛΕΥΤΙΚΗ ΚΑΘΟΔΗΓΗΣΗ</t>
  </si>
  <si>
    <t>Ανώτατο_x000D_
όριο_x000D_
περ. α) έως γ)</t>
  </si>
  <si>
    <t>ΔΙΔΑΚΤΙΚΗ_x000D_
ΕΜΠΕΙΡΙΑ</t>
  </si>
  <si>
    <t>ΔΙΔΑΚΤΙΚΗ _x000D_
ΕΜΠΕΙΡΙΑ_x000D_
σε σχολικές μονάδες, κ.λ.π.</t>
  </si>
  <si>
    <t>ΔΙΔΑΚΤΙΚΗ _x000D_
ΕΜΠΕΙΡΙΑ_x000D_
σε πειραματικά_x000D_
σχολεία_x000D_
(επιπλέον_x000D_
μοριοδότηση)</t>
  </si>
  <si>
    <t>ΠΑΡΟΧΗ_x000D_
ΕΠΙΜΟΡΦΩΤΙΚΟΥ_x000D_
ΕΡΓΟΥ</t>
  </si>
  <si>
    <t>ΣΥΜΜΕΤΟΧΗ_x000D_
σε_x000D_
ΕΡΕΥΝΗΤΙΚΑ_x000D_
ΠΡΟΓΡΑΜΜΑΤΑ</t>
  </si>
  <si>
    <t>Ι.Ε.Π._x000D_
Π.Ι._x000D_
Α.Ε.Ι._x000D_
κ.λ.π.</t>
  </si>
  <si>
    <t>Ε.Ε._x000D_
και_x000D_
ΔΙΕΘΝΕΙΣ_x000D_
ΟΡΓΑΝΙΣΜΟΙ</t>
  </si>
  <si>
    <t>ΣΥΜΒΟΥΛΕΥΤΙΚΟ -_x000D_
ΚΑΘΟΔΗΓΗΤΙΚΟ_x000D_
ΕΡΓΟ</t>
  </si>
  <si>
    <t>ΔΙΟΙΚΗΤΙΚΗ -_x000D_
ΥΠΟΣΤΗΡΙΚΤΙΚΗ_x000D_
ΕΜΠΕΙΡΙΑ</t>
  </si>
  <si>
    <t>Περιφ. Δ/ντες,_x000D_
Συντονιστές_x000D_
Εκπ/σης Εξωτερ.,_x000D_
Προϊσταμένοι_x000D_
Δ/νσης Υ.ΠΑΙ.Θ.</t>
  </si>
  <si>
    <t>Δ/ντες Εκπ/σης,_x000D_
Προϊσταμένοι_x000D_
Γραφείων Εκπ/σης, _x000D_
Σύμβουλοι Α' Ι.Ε.Π.,_x000D_
Πάρεδροι Π.Ι.,_x000D_
κ.λ.π.</t>
  </si>
  <si>
    <t>Προϊσταμένοι_x000D_
Τμήματος Υ.ΠΑΙ.Θ.,_x000D_
Προϊσταμένοι_x000D_
Εκπ/κων Θεμάτων, _x000D_
ΚΕ.Δ.Α.Σ.Υ., Κ.Ε.Σ.Υ., κ.λ.π.,_x000D_
Σύμβουλοι Β' Ι.Ε.Π.,_x000D_
Δ/ντες &amp; Υδ/ντες Π.Ε.Κ.,_x000D_
Διευθυντές Σχολείων, κ.λ.π.</t>
  </si>
  <si>
    <t>Προϊσταμένοι_x000D_
Νηπιαγωγείων &amp; _x000D_
Ολιγοθεσίων Δ.Σ.,_x000D_
Υποδιευθυντές _x000D_
Σχολείων, _x000D_
κ.λ.π</t>
  </si>
  <si>
    <t>ΚΕ.Δ.Α.Σ.Υ._x000D_
Κ.Ε.Σ.Υ._x000D_
Ε.Κ.Φ.Ε_x000D_
Σ.Σ.Ν._x000D_
ΚΕ. ΠΛΗ.ΝΕ.Τ._x000D_
κ.λ.π.</t>
  </si>
  <si>
    <t>Απόσπαση_x000D_
σε υπηρεσίες_x000D_
Υ.ΠΑΙ.Θ.</t>
  </si>
  <si>
    <t>Το ανώτατο όριο μοριοδότησης Δ/ντη, Υδ/ντή και Προϊσταμένου σχολικής μονάδας είναι 6.</t>
  </si>
  <si>
    <t>Ανώτατο_x000D_
όριο:</t>
  </si>
  <si>
    <t>ΣΥΝΟΛΟ_x000D_
ΜΟΡΙΩΝ_x000D_
(2)+(3)</t>
  </si>
  <si>
    <t>(2) =_x000D_
(2α)+(2β)+_x000D_
(2γ)+(2δ)+(2ε)</t>
  </si>
  <si>
    <t>(2α) = _x000D_
(2αα)+(2αβ)+(2αγ)+_x000D_
(2αδ)+(2αε)+(2αστ)+_x000D_
(2αζ)+(2αη)+(2αθ)</t>
  </si>
  <si>
    <t>(2αα)</t>
  </si>
  <si>
    <t>(2αβ)</t>
  </si>
  <si>
    <t>(2αγ)</t>
  </si>
  <si>
    <t>(2αδ)</t>
  </si>
  <si>
    <t>(2αε)</t>
  </si>
  <si>
    <t>(2αστ)</t>
  </si>
  <si>
    <t>(2αζ)</t>
  </si>
  <si>
    <t>(2αη)</t>
  </si>
  <si>
    <t>(2αθ)</t>
  </si>
  <si>
    <t>(2β) = _x000D_
(2βα)+(2ββ)+(2βγ)+_x000D_
(2βδ)+(2βε)+(2βστ)_x000D_
+(2βζ)+(2βη)</t>
  </si>
  <si>
    <t>(2βα)</t>
  </si>
  <si>
    <t>(2ββ)</t>
  </si>
  <si>
    <t>(2βγ)</t>
  </si>
  <si>
    <t>(2βδ)</t>
  </si>
  <si>
    <t>(2βε)</t>
  </si>
  <si>
    <t>(2βστ)</t>
  </si>
  <si>
    <t>(2βζ)</t>
  </si>
  <si>
    <t>(2βη)</t>
  </si>
  <si>
    <t>(2γ) = _x000D_
(2γα)+(2γβ)+_x000D_
(2γγ)+(2γδ)+_x000D_
(2γε)+(2γστ)</t>
  </si>
  <si>
    <t>(2γα)</t>
  </si>
  <si>
    <t>(2γβ)</t>
  </si>
  <si>
    <t>(2γγ)</t>
  </si>
  <si>
    <t>(2γδ)</t>
  </si>
  <si>
    <t>(2γε)</t>
  </si>
  <si>
    <t>(2γστ)</t>
  </si>
  <si>
    <t>(2δ) = _x000D_
(2δα)+(2δβ)</t>
  </si>
  <si>
    <t>(2δα) =_x000D_
(2δα.i)+(2δα.ii)+(2δα.iii)+_x000D_
(2δα.iv)+(2δα.v)+(2δα.vi)+_x000D_
(2δα.vii)+(2δα.viii)+_x000D_
(2δα.ix)+(2δα.x)</t>
  </si>
  <si>
    <t>(2δα.i)</t>
  </si>
  <si>
    <t>(2δα.ii)</t>
  </si>
  <si>
    <t>(2δα.iii)</t>
  </si>
  <si>
    <t>(2δα.iv)</t>
  </si>
  <si>
    <t>(2δα.v)</t>
  </si>
  <si>
    <t>(2δα.vi)</t>
  </si>
  <si>
    <t>(2δα.vii)</t>
  </si>
  <si>
    <t>(2δα.viii)</t>
  </si>
  <si>
    <t>(2δα.ix)</t>
  </si>
  <si>
    <t>(2δα.x)</t>
  </si>
  <si>
    <t>(2δβ) =_x000D_
(2δβ.i)+(2δβ.ii)</t>
  </si>
  <si>
    <t>(2δβ.i)</t>
  </si>
  <si>
    <t>(2δβ.ii)</t>
  </si>
  <si>
    <t>(2ε)</t>
  </si>
  <si>
    <t>(3) =_x000D_
[A]+(3δ)+(3ε)</t>
  </si>
  <si>
    <t>[Α] =_x000D_
(3α)+(3β)+_x000D_
(3γ)</t>
  </si>
  <si>
    <t>(3α) = _x000D_
(3αα)+(3αβ)</t>
  </si>
  <si>
    <t>(3αα)</t>
  </si>
  <si>
    <t>(3αβ)</t>
  </si>
  <si>
    <t>(3β)</t>
  </si>
  <si>
    <t>(3γ) = _x000D_
(3γα)+(3γβ)</t>
  </si>
  <si>
    <t>(3γα)</t>
  </si>
  <si>
    <t>(3γβ)</t>
  </si>
  <si>
    <t>(3δ)</t>
  </si>
  <si>
    <t>(3ε) = _x000D_
(3εα)+(3εβ)+_x000D_
(3εγ)+(3εδ)+_x000D_
(3εε)+(3εστ)</t>
  </si>
  <si>
    <t>(3εα)</t>
  </si>
  <si>
    <t>(3εβ)</t>
  </si>
  <si>
    <t>(3εγ)</t>
  </si>
  <si>
    <t>(3εδ)</t>
  </si>
  <si>
    <t>(3εε)</t>
  </si>
  <si>
    <t>(3εστ)</t>
  </si>
  <si>
    <t>147842004.1</t>
  </si>
  <si>
    <t>609450</t>
  </si>
  <si>
    <t>ΒΑΡΛΑ ΣΟΦΙΑ</t>
  </si>
  <si>
    <t>ΠΕ11</t>
  </si>
  <si>
    <t>Α/ΘΜΙΑ</t>
  </si>
  <si>
    <t>ΔΙΕΥΘΥΝΣΗ Π.Ε. ΧΙΟΥ</t>
  </si>
  <si>
    <t>149573008.2</t>
  </si>
  <si>
    <t>593215</t>
  </si>
  <si>
    <t>ΒΟΞΑΚΗ Ροζαλία Βοξακη</t>
  </si>
  <si>
    <t>ΠΕ70</t>
  </si>
  <si>
    <t>152748000.1</t>
  </si>
  <si>
    <t>564068</t>
  </si>
  <si>
    <t>ΒΟΥΛΓΑΡΗΣ ΚΩΝΣΤΑΝΤΙΝΟΣ</t>
  </si>
  <si>
    <t>156927009.1</t>
  </si>
  <si>
    <t>566832</t>
  </si>
  <si>
    <t>ΒΟΥΛΓΑΡΗΣ ΣΤΑΜΑΤΙΟΣ</t>
  </si>
  <si>
    <t>104915009.1</t>
  </si>
  <si>
    <t>578364</t>
  </si>
  <si>
    <t>ΒΡΑΧΝΗΣ ΕΜΜΑΝΟΥΗΛ</t>
  </si>
  <si>
    <t>135538003.2</t>
  </si>
  <si>
    <t>585461</t>
  </si>
  <si>
    <t>ΒΥΖΑΝΙΑΡΗΣ ΣΥΜΕΩΝ</t>
  </si>
  <si>
    <t>162618006.1</t>
  </si>
  <si>
    <t>582574</t>
  </si>
  <si>
    <t>ΓΑΡΡΗΣ ΓΕΩΡΓΙΟΣ</t>
  </si>
  <si>
    <t>191825015.1</t>
  </si>
  <si>
    <t>700115</t>
  </si>
  <si>
    <t>ΓΙΑΝΝΟΠΑΠΑΣ ΧΡΗΣΤΟΣ</t>
  </si>
  <si>
    <t>159601006.2</t>
  </si>
  <si>
    <t>573841</t>
  </si>
  <si>
    <t xml:space="preserve">ΚΕΡΟΓΛΟΥ ΜΑΡΙΑ </t>
  </si>
  <si>
    <t>198696013.1</t>
  </si>
  <si>
    <t>584638</t>
  </si>
  <si>
    <t>ΚΛΕΙΣΣΑΣ ΗΛΙΑΣ</t>
  </si>
  <si>
    <t>161109008.1</t>
  </si>
  <si>
    <t>550174</t>
  </si>
  <si>
    <t>ΚΟΛΛΙΑΡΟΣ ΘΕΜΙΣΤΟΚΛΗΣ</t>
  </si>
  <si>
    <t>100736009.1</t>
  </si>
  <si>
    <t>581222</t>
  </si>
  <si>
    <t>ΚΥΡΙΑΚΟΥ ΖΑΧΑΡΟΥΛΑ</t>
  </si>
  <si>
    <t>181701001.1</t>
  </si>
  <si>
    <t>558188</t>
  </si>
  <si>
    <t>ΚΥΡΙΑΚΩΔΗ ΔΕΣΠΟΙΝΑ</t>
  </si>
  <si>
    <t>102079007.1</t>
  </si>
  <si>
    <t>553822</t>
  </si>
  <si>
    <t>ΚΩΣΤΑΖΟΥ ΚΩΣΤΑΖΟΥ ΕΥΑΓΓΕΛΙΑ</t>
  </si>
  <si>
    <t>101918009.1</t>
  </si>
  <si>
    <t>578994</t>
  </si>
  <si>
    <t>ΛΟΥΚΑΚΗ ΣΤΥΛΙΑΝΗ</t>
  </si>
  <si>
    <t>122488006.1</t>
  </si>
  <si>
    <t>591502</t>
  </si>
  <si>
    <t>ΜΕΛΑΧΡΟΙΝΟΥΔΗΣ ΜΙΧΑΗΛ</t>
  </si>
  <si>
    <t>185611008.1</t>
  </si>
  <si>
    <t>584724</t>
  </si>
  <si>
    <t xml:space="preserve">ΜΟΝΟΓΙΟΥΔΗΣ ΣΤΑΥΡΟΣ </t>
  </si>
  <si>
    <t>103729008.1</t>
  </si>
  <si>
    <t>572190</t>
  </si>
  <si>
    <t>ΜΠΑΧΑ ΑΝΤΩΝΙΑ</t>
  </si>
  <si>
    <t>ΠΕ06</t>
  </si>
  <si>
    <t>176144004.1</t>
  </si>
  <si>
    <t>622097</t>
  </si>
  <si>
    <t>ΝΤΟΜΑΤΑΣ ΔΗΜΗΤΡΙΟΣ</t>
  </si>
  <si>
    <t>103103011.1</t>
  </si>
  <si>
    <t>596593</t>
  </si>
  <si>
    <t>ΝΤΟΥΛΗΣ ΔΗΜΗΤΡΙΟΣ</t>
  </si>
  <si>
    <t>159645009.1</t>
  </si>
  <si>
    <t>568349</t>
  </si>
  <si>
    <t>ΠΑΣΧΟΥ ΑΓΓΕΛΙΚΗ ΠΑΣΧΟΥ</t>
  </si>
  <si>
    <t>181277008.1</t>
  </si>
  <si>
    <t>564526</t>
  </si>
  <si>
    <t>ΠΕΛΑΝΤΗ ΜΑΡΙΑ</t>
  </si>
  <si>
    <t>126167002.2</t>
  </si>
  <si>
    <t>589430</t>
  </si>
  <si>
    <t>ΠΙΤΤΑ ΑΡΤΕΜΙΣ</t>
  </si>
  <si>
    <t>174922004.1</t>
  </si>
  <si>
    <t>560614</t>
  </si>
  <si>
    <t>ΠΛΑΚΩΤΑΡΗ ΑΘΗΝΑ ΠΛΑΚΩΤΑΡΗ</t>
  </si>
  <si>
    <t>103757009.1</t>
  </si>
  <si>
    <t>617357</t>
  </si>
  <si>
    <t>ΠΥΛΕΡΗΣ ΧΡΗΣΤΟΣ</t>
  </si>
  <si>
    <t>189098002.1</t>
  </si>
  <si>
    <t>600875</t>
  </si>
  <si>
    <t>ΤΖΑΝΑ ΕΛΕΝΗ ΤΖΑΝΑ</t>
  </si>
  <si>
    <t>144073013.1</t>
  </si>
  <si>
    <t>610774</t>
  </si>
  <si>
    <t>ΤΣΙΜΟΥΝΗ ΘΕΟΔΩΡΑ</t>
  </si>
  <si>
    <t>120956000.1</t>
  </si>
  <si>
    <t>568769</t>
  </si>
  <si>
    <t>ΤΣΙΟΛΑΣ ΔΗΜΗΤΡΙΟΣ</t>
  </si>
  <si>
    <t>185829000.1</t>
  </si>
  <si>
    <t>560093</t>
  </si>
  <si>
    <t>ΤΣΙΡΟΠΙΝΑΣ ΙΩΑΝΝΗΣ</t>
  </si>
  <si>
    <t>157442001.1</t>
  </si>
  <si>
    <t>229565</t>
  </si>
  <si>
    <t>ΦΟΥΝΤΑΣ ΛΕΩΝΙΔΑΣ</t>
  </si>
  <si>
    <t>ΠΕ86</t>
  </si>
  <si>
    <t>198137004.1</t>
  </si>
  <si>
    <t>560765</t>
  </si>
  <si>
    <t>ΧΑΜΠΑΣ ΚΩΣΤΑΣ ΧΑΜΠΑΣ</t>
  </si>
  <si>
    <t>117724004.1</t>
  </si>
  <si>
    <t>616926</t>
  </si>
  <si>
    <t>ΨΥΧΗ ΜΑΡΙΑ</t>
  </si>
</sst>
</file>

<file path=xl/styles.xml><?xml version="1.0" encoding="utf-8"?>
<styleSheet xmlns="http://schemas.openxmlformats.org/spreadsheetml/2006/main">
  <numFmts count="5">
    <numFmt numFmtId="164" formatCode="#"/>
    <numFmt numFmtId="165" formatCode="#,##0.0;;"/>
    <numFmt numFmtId="166" formatCode="#,##0.00;;"/>
    <numFmt numFmtId="167" formatCode="#,##0.000;;"/>
    <numFmt numFmtId="168" formatCode="#,##0.0000;;"/>
  </numFmts>
  <fonts count="3">
    <font>
      <sz val="11"/>
      <name val="Calibri"/>
    </font>
    <font>
      <b/>
      <sz val="11"/>
      <name val="Calibri"/>
    </font>
    <font>
      <b/>
      <u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92D050"/>
      </patternFill>
    </fill>
    <fill>
      <patternFill patternType="solid">
        <fgColor rgb="FFFFFF00"/>
      </patternFill>
    </fill>
    <fill>
      <patternFill patternType="solid">
        <fgColor rgb="FFFFC000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 applyProtection="1"/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0" fillId="0" borderId="2" xfId="0" applyBorder="1" applyProtection="1"/>
    <xf numFmtId="168" fontId="0" fillId="0" borderId="2" xfId="0" applyNumberFormat="1" applyBorder="1" applyAlignment="1" applyProtection="1">
      <alignment horizontal="center"/>
    </xf>
    <xf numFmtId="167" fontId="0" fillId="0" borderId="2" xfId="0" applyNumberFormat="1" applyBorder="1" applyAlignment="1" applyProtection="1">
      <alignment horizontal="center"/>
    </xf>
    <xf numFmtId="164" fontId="0" fillId="0" borderId="2" xfId="0" applyNumberFormat="1" applyBorder="1" applyAlignment="1" applyProtection="1">
      <alignment horizontal="center"/>
    </xf>
    <xf numFmtId="165" fontId="0" fillId="0" borderId="2" xfId="0" applyNumberFormat="1" applyBorder="1" applyAlignment="1" applyProtection="1">
      <alignment horizontal="center"/>
    </xf>
    <xf numFmtId="166" fontId="0" fillId="0" borderId="2" xfId="0" applyNumberFormat="1" applyBorder="1" applyAlignment="1" applyProtection="1">
      <alignment horizontal="center"/>
    </xf>
    <xf numFmtId="0" fontId="0" fillId="0" borderId="2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P36"/>
  <sheetViews>
    <sheetView tabSelected="1" topLeftCell="A7" workbookViewId="0">
      <selection activeCell="B39" sqref="B39"/>
    </sheetView>
  </sheetViews>
  <sheetFormatPr defaultRowHeight="15"/>
  <cols>
    <col min="1" max="1" width="8" customWidth="1"/>
    <col min="2" max="2" width="17" customWidth="1"/>
    <col min="3" max="3" width="23" customWidth="1"/>
    <col min="4" max="4" width="53" customWidth="1"/>
    <col min="5" max="6" width="25" customWidth="1"/>
    <col min="7" max="7" width="30" customWidth="1"/>
    <col min="8" max="10" width="25" customWidth="1"/>
    <col min="11" max="19" width="17" customWidth="1"/>
    <col min="20" max="20" width="25" customWidth="1"/>
    <col min="21" max="28" width="17" customWidth="1"/>
    <col min="29" max="29" width="25" customWidth="1"/>
    <col min="30" max="35" width="17" customWidth="1"/>
    <col min="36" max="37" width="25" customWidth="1"/>
    <col min="38" max="47" width="17" customWidth="1"/>
    <col min="48" max="48" width="25" customWidth="1"/>
    <col min="49" max="50" width="17" customWidth="1"/>
    <col min="51" max="54" width="25" customWidth="1"/>
    <col min="55" max="56" width="17" customWidth="1"/>
    <col min="57" max="58" width="25" customWidth="1"/>
    <col min="59" max="60" width="17" customWidth="1"/>
    <col min="61" max="62" width="25" customWidth="1"/>
    <col min="63" max="63" width="17" customWidth="1"/>
    <col min="64" max="64" width="20" customWidth="1"/>
    <col min="65" max="65" width="30" customWidth="1"/>
    <col min="66" max="66" width="20" customWidth="1"/>
    <col min="67" max="68" width="17" customWidth="1"/>
  </cols>
  <sheetData>
    <row r="1" spans="1:68" ht="129.94999999999999" customHeight="1">
      <c r="A1" s="31" t="s">
        <v>0</v>
      </c>
      <c r="B1" s="32" t="s">
        <v>1</v>
      </c>
      <c r="C1" s="32" t="s">
        <v>2</v>
      </c>
      <c r="D1" s="32" t="s">
        <v>3</v>
      </c>
      <c r="E1" s="32" t="s">
        <v>4</v>
      </c>
      <c r="F1" s="32" t="s">
        <v>5</v>
      </c>
      <c r="G1" s="32" t="s">
        <v>6</v>
      </c>
      <c r="H1" s="29" t="s">
        <v>7</v>
      </c>
      <c r="I1" s="24" t="s">
        <v>8</v>
      </c>
      <c r="J1" s="22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  <c r="R1" s="18" t="s">
        <v>17</v>
      </c>
      <c r="S1" s="18" t="s">
        <v>18</v>
      </c>
      <c r="T1" s="22" t="s">
        <v>19</v>
      </c>
      <c r="U1" s="18" t="s">
        <v>20</v>
      </c>
      <c r="V1" s="18" t="s">
        <v>21</v>
      </c>
      <c r="W1" s="18" t="s">
        <v>22</v>
      </c>
      <c r="X1" s="18" t="s">
        <v>23</v>
      </c>
      <c r="Y1" s="18" t="s">
        <v>24</v>
      </c>
      <c r="Z1" s="18" t="s">
        <v>25</v>
      </c>
      <c r="AA1" s="18" t="s">
        <v>26</v>
      </c>
      <c r="AB1" s="18" t="s">
        <v>27</v>
      </c>
      <c r="AC1" s="22" t="s">
        <v>28</v>
      </c>
      <c r="AD1" s="18" t="s">
        <v>29</v>
      </c>
      <c r="AE1" s="18" t="s">
        <v>30</v>
      </c>
      <c r="AF1" s="18" t="s">
        <v>31</v>
      </c>
      <c r="AG1" s="18" t="s">
        <v>32</v>
      </c>
      <c r="AH1" s="18" t="s">
        <v>33</v>
      </c>
      <c r="AI1" s="18" t="s">
        <v>34</v>
      </c>
      <c r="AJ1" s="22" t="s">
        <v>35</v>
      </c>
      <c r="AK1" s="29" t="s">
        <v>36</v>
      </c>
      <c r="AL1" s="18" t="s">
        <v>37</v>
      </c>
      <c r="AM1" s="18" t="s">
        <v>38</v>
      </c>
      <c r="AN1" s="18" t="s">
        <v>39</v>
      </c>
      <c r="AO1" s="18" t="s">
        <v>40</v>
      </c>
      <c r="AP1" s="18" t="s">
        <v>41</v>
      </c>
      <c r="AQ1" s="18" t="s">
        <v>42</v>
      </c>
      <c r="AR1" s="18" t="s">
        <v>43</v>
      </c>
      <c r="AS1" s="18" t="s">
        <v>44</v>
      </c>
      <c r="AT1" s="18" t="s">
        <v>45</v>
      </c>
      <c r="AU1" s="18" t="s">
        <v>46</v>
      </c>
      <c r="AV1" s="29" t="s">
        <v>47</v>
      </c>
      <c r="AW1" s="18" t="s">
        <v>48</v>
      </c>
      <c r="AX1" s="18" t="s">
        <v>49</v>
      </c>
      <c r="AY1" s="22" t="s">
        <v>50</v>
      </c>
      <c r="AZ1" s="24" t="s">
        <v>51</v>
      </c>
      <c r="BA1" s="26" t="s">
        <v>52</v>
      </c>
      <c r="BB1" s="27" t="s">
        <v>53</v>
      </c>
      <c r="BC1" s="18" t="s">
        <v>54</v>
      </c>
      <c r="BD1" s="18" t="s">
        <v>55</v>
      </c>
      <c r="BE1" s="27" t="s">
        <v>56</v>
      </c>
      <c r="BF1" s="27" t="s">
        <v>57</v>
      </c>
      <c r="BG1" s="18" t="s">
        <v>58</v>
      </c>
      <c r="BH1" s="18" t="s">
        <v>59</v>
      </c>
      <c r="BI1" s="22" t="s">
        <v>60</v>
      </c>
      <c r="BJ1" s="22" t="s">
        <v>61</v>
      </c>
      <c r="BK1" s="18" t="s">
        <v>62</v>
      </c>
      <c r="BL1" s="18" t="s">
        <v>63</v>
      </c>
      <c r="BM1" s="7" t="s">
        <v>64</v>
      </c>
      <c r="BN1" s="7" t="s">
        <v>65</v>
      </c>
      <c r="BO1" s="18" t="s">
        <v>66</v>
      </c>
      <c r="BP1" s="20" t="s">
        <v>67</v>
      </c>
    </row>
    <row r="2" spans="1:68" ht="38.1" customHeight="1">
      <c r="A2" s="31"/>
      <c r="B2" s="31"/>
      <c r="C2" s="31"/>
      <c r="D2" s="31"/>
      <c r="E2" s="31"/>
      <c r="F2" s="31"/>
      <c r="G2" s="31"/>
      <c r="H2" s="30"/>
      <c r="I2" s="25"/>
      <c r="J2" s="23"/>
      <c r="K2" s="19"/>
      <c r="L2" s="19"/>
      <c r="M2" s="19"/>
      <c r="N2" s="19"/>
      <c r="O2" s="19"/>
      <c r="P2" s="19"/>
      <c r="Q2" s="19"/>
      <c r="R2" s="19"/>
      <c r="S2" s="19"/>
      <c r="T2" s="23"/>
      <c r="U2" s="19"/>
      <c r="V2" s="19"/>
      <c r="W2" s="19"/>
      <c r="X2" s="19"/>
      <c r="Y2" s="19"/>
      <c r="Z2" s="19"/>
      <c r="AA2" s="19"/>
      <c r="AB2" s="19"/>
      <c r="AC2" s="23"/>
      <c r="AD2" s="19"/>
      <c r="AE2" s="19"/>
      <c r="AF2" s="19"/>
      <c r="AG2" s="19"/>
      <c r="AH2" s="19"/>
      <c r="AI2" s="19"/>
      <c r="AJ2" s="23"/>
      <c r="AK2" s="30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30"/>
      <c r="AW2" s="19"/>
      <c r="AX2" s="19"/>
      <c r="AY2" s="23"/>
      <c r="AZ2" s="25"/>
      <c r="BA2" s="23"/>
      <c r="BB2" s="28"/>
      <c r="BC2" s="19"/>
      <c r="BD2" s="19"/>
      <c r="BE2" s="28"/>
      <c r="BF2" s="28"/>
      <c r="BG2" s="19"/>
      <c r="BH2" s="19"/>
      <c r="BI2" s="23"/>
      <c r="BJ2" s="23"/>
      <c r="BK2" s="19"/>
      <c r="BL2" s="19"/>
      <c r="BM2" s="18" t="s">
        <v>68</v>
      </c>
      <c r="BN2" s="19"/>
      <c r="BO2" s="19"/>
      <c r="BP2" s="21"/>
    </row>
    <row r="3" spans="1:68" ht="42" customHeight="1">
      <c r="A3" s="31"/>
      <c r="B3" s="31"/>
      <c r="C3" s="31"/>
      <c r="D3" s="31"/>
      <c r="E3" s="31"/>
      <c r="F3" s="31"/>
      <c r="G3" s="31"/>
      <c r="H3" s="2" t="s">
        <v>69</v>
      </c>
      <c r="I3" s="3">
        <v>28</v>
      </c>
      <c r="J3" s="5">
        <v>13</v>
      </c>
      <c r="K3" s="7">
        <v>6</v>
      </c>
      <c r="L3" s="7">
        <v>5</v>
      </c>
      <c r="M3" s="7">
        <v>4</v>
      </c>
      <c r="N3" s="7">
        <v>3</v>
      </c>
      <c r="O3" s="7">
        <v>2</v>
      </c>
      <c r="P3" s="7">
        <v>3</v>
      </c>
      <c r="Q3" s="7">
        <v>2</v>
      </c>
      <c r="R3" s="7">
        <v>1</v>
      </c>
      <c r="S3" s="7">
        <v>1</v>
      </c>
      <c r="T3" s="5">
        <v>4</v>
      </c>
      <c r="U3" s="7">
        <v>1</v>
      </c>
      <c r="V3" s="7">
        <v>2</v>
      </c>
      <c r="W3" s="7">
        <v>1</v>
      </c>
      <c r="X3" s="7">
        <v>1</v>
      </c>
      <c r="Y3" s="7">
        <v>1</v>
      </c>
      <c r="Z3" s="7">
        <v>1</v>
      </c>
      <c r="AA3" s="7">
        <v>1</v>
      </c>
      <c r="AB3" s="7">
        <v>0.5</v>
      </c>
      <c r="AC3" s="5">
        <v>4</v>
      </c>
      <c r="AD3" s="7">
        <v>3</v>
      </c>
      <c r="AE3" s="7">
        <v>2</v>
      </c>
      <c r="AF3" s="7">
        <v>1</v>
      </c>
      <c r="AG3" s="7">
        <v>2</v>
      </c>
      <c r="AH3" s="7">
        <v>1</v>
      </c>
      <c r="AI3" s="7">
        <v>0.5</v>
      </c>
      <c r="AJ3" s="5">
        <v>5</v>
      </c>
      <c r="AK3" s="2">
        <v>3</v>
      </c>
      <c r="AL3" s="7"/>
      <c r="AM3" s="7"/>
      <c r="AN3" s="7"/>
      <c r="AO3" s="7"/>
      <c r="AP3" s="7"/>
      <c r="AQ3" s="7"/>
      <c r="AR3" s="7"/>
      <c r="AS3" s="7"/>
      <c r="AT3" s="7"/>
      <c r="AU3" s="7"/>
      <c r="AV3" s="2">
        <v>2</v>
      </c>
      <c r="AW3" s="7"/>
      <c r="AX3" s="7"/>
      <c r="AY3" s="5">
        <v>2</v>
      </c>
      <c r="AZ3" s="3">
        <v>27</v>
      </c>
      <c r="BA3" s="5">
        <v>13</v>
      </c>
      <c r="BB3" s="8">
        <v>9</v>
      </c>
      <c r="BC3" s="7"/>
      <c r="BD3" s="7"/>
      <c r="BE3" s="8">
        <v>5</v>
      </c>
      <c r="BF3" s="8">
        <v>4</v>
      </c>
      <c r="BG3" s="7">
        <v>2</v>
      </c>
      <c r="BH3" s="7">
        <v>3</v>
      </c>
      <c r="BI3" s="5">
        <v>2</v>
      </c>
      <c r="BJ3" s="5">
        <v>12</v>
      </c>
      <c r="BK3" s="7">
        <v>6</v>
      </c>
      <c r="BL3" s="7">
        <v>6</v>
      </c>
      <c r="BM3" s="7">
        <v>6</v>
      </c>
      <c r="BN3" s="7">
        <v>4</v>
      </c>
      <c r="BO3" s="7">
        <v>3</v>
      </c>
      <c r="BP3" s="10">
        <v>2</v>
      </c>
    </row>
    <row r="4" spans="1:68" ht="90" customHeight="1">
      <c r="A4" s="31"/>
      <c r="B4" s="31"/>
      <c r="C4" s="31"/>
      <c r="D4" s="31"/>
      <c r="E4" s="31"/>
      <c r="F4" s="31"/>
      <c r="G4" s="31"/>
      <c r="H4" s="1" t="s">
        <v>70</v>
      </c>
      <c r="I4" s="4" t="s">
        <v>71</v>
      </c>
      <c r="J4" s="6" t="s">
        <v>72</v>
      </c>
      <c r="K4" s="1" t="s">
        <v>73</v>
      </c>
      <c r="L4" s="1" t="s">
        <v>74</v>
      </c>
      <c r="M4" s="1" t="s">
        <v>75</v>
      </c>
      <c r="N4" s="1" t="s">
        <v>76</v>
      </c>
      <c r="O4" s="1" t="s">
        <v>77</v>
      </c>
      <c r="P4" s="1" t="s">
        <v>78</v>
      </c>
      <c r="Q4" s="1" t="s">
        <v>79</v>
      </c>
      <c r="R4" s="1" t="s">
        <v>80</v>
      </c>
      <c r="S4" s="1" t="s">
        <v>81</v>
      </c>
      <c r="T4" s="6" t="s">
        <v>82</v>
      </c>
      <c r="U4" s="1" t="s">
        <v>83</v>
      </c>
      <c r="V4" s="1" t="s">
        <v>84</v>
      </c>
      <c r="W4" s="1" t="s">
        <v>85</v>
      </c>
      <c r="X4" s="1" t="s">
        <v>86</v>
      </c>
      <c r="Y4" s="1" t="s">
        <v>87</v>
      </c>
      <c r="Z4" s="1" t="s">
        <v>88</v>
      </c>
      <c r="AA4" s="1" t="s">
        <v>89</v>
      </c>
      <c r="AB4" s="1" t="s">
        <v>90</v>
      </c>
      <c r="AC4" s="6" t="s">
        <v>91</v>
      </c>
      <c r="AD4" s="1" t="s">
        <v>92</v>
      </c>
      <c r="AE4" s="1" t="s">
        <v>93</v>
      </c>
      <c r="AF4" s="1" t="s">
        <v>94</v>
      </c>
      <c r="AG4" s="1" t="s">
        <v>95</v>
      </c>
      <c r="AH4" s="1" t="s">
        <v>96</v>
      </c>
      <c r="AI4" s="1" t="s">
        <v>97</v>
      </c>
      <c r="AJ4" s="6" t="s">
        <v>98</v>
      </c>
      <c r="AK4" s="1" t="s">
        <v>99</v>
      </c>
      <c r="AL4" s="1" t="s">
        <v>100</v>
      </c>
      <c r="AM4" s="1" t="s">
        <v>101</v>
      </c>
      <c r="AN4" s="1" t="s">
        <v>102</v>
      </c>
      <c r="AO4" s="1" t="s">
        <v>103</v>
      </c>
      <c r="AP4" s="1" t="s">
        <v>104</v>
      </c>
      <c r="AQ4" s="1" t="s">
        <v>105</v>
      </c>
      <c r="AR4" s="1" t="s">
        <v>106</v>
      </c>
      <c r="AS4" s="1" t="s">
        <v>107</v>
      </c>
      <c r="AT4" s="1" t="s">
        <v>108</v>
      </c>
      <c r="AU4" s="1" t="s">
        <v>109</v>
      </c>
      <c r="AV4" s="1" t="s">
        <v>110</v>
      </c>
      <c r="AW4" s="1" t="s">
        <v>111</v>
      </c>
      <c r="AX4" s="1" t="s">
        <v>112</v>
      </c>
      <c r="AY4" s="6" t="s">
        <v>113</v>
      </c>
      <c r="AZ4" s="4" t="s">
        <v>114</v>
      </c>
      <c r="BA4" s="6" t="s">
        <v>115</v>
      </c>
      <c r="BB4" s="9" t="s">
        <v>116</v>
      </c>
      <c r="BC4" s="1" t="s">
        <v>117</v>
      </c>
      <c r="BD4" s="1" t="s">
        <v>118</v>
      </c>
      <c r="BE4" s="9" t="s">
        <v>119</v>
      </c>
      <c r="BF4" s="9" t="s">
        <v>120</v>
      </c>
      <c r="BG4" s="1" t="s">
        <v>121</v>
      </c>
      <c r="BH4" s="1" t="s">
        <v>122</v>
      </c>
      <c r="BI4" s="6" t="s">
        <v>123</v>
      </c>
      <c r="BJ4" s="6" t="s">
        <v>124</v>
      </c>
      <c r="BK4" s="1" t="s">
        <v>125</v>
      </c>
      <c r="BL4" s="1" t="s">
        <v>126</v>
      </c>
      <c r="BM4" s="1" t="s">
        <v>127</v>
      </c>
      <c r="BN4" s="1" t="s">
        <v>128</v>
      </c>
      <c r="BO4" s="1" t="s">
        <v>129</v>
      </c>
      <c r="BP4" s="11" t="s">
        <v>130</v>
      </c>
    </row>
    <row r="5" spans="1:68">
      <c r="A5" s="12">
        <v>1</v>
      </c>
      <c r="B5" s="12" t="s">
        <v>144</v>
      </c>
      <c r="C5" s="12" t="s">
        <v>145</v>
      </c>
      <c r="D5" s="12" t="s">
        <v>146</v>
      </c>
      <c r="E5" s="12" t="s">
        <v>140</v>
      </c>
      <c r="F5" s="12" t="s">
        <v>135</v>
      </c>
      <c r="G5" s="12" t="s">
        <v>136</v>
      </c>
      <c r="H5" s="13">
        <f t="shared" ref="H5:H11" si="0">I5+AZ5</f>
        <v>49</v>
      </c>
      <c r="I5" s="14">
        <f t="shared" ref="I5:I11" si="1">MIN(J5+T5+AC5+AJ5+AY5,$I$3)</f>
        <v>25</v>
      </c>
      <c r="J5" s="15">
        <f t="shared" ref="J5:J11" si="2">MIN(SUM(K5:S5),$J$3)</f>
        <v>13</v>
      </c>
      <c r="K5" s="15">
        <v>6</v>
      </c>
      <c r="L5" s="15">
        <v>0</v>
      </c>
      <c r="M5" s="15">
        <v>4</v>
      </c>
      <c r="N5" s="15">
        <v>0</v>
      </c>
      <c r="O5" s="15">
        <v>2</v>
      </c>
      <c r="P5" s="15">
        <v>0</v>
      </c>
      <c r="Q5" s="15">
        <v>2</v>
      </c>
      <c r="R5" s="15">
        <v>0</v>
      </c>
      <c r="S5" s="15">
        <v>0</v>
      </c>
      <c r="T5" s="16">
        <f t="shared" ref="T5:T11" si="3">MIN(SUM(U5:AB5),$T$3)</f>
        <v>3</v>
      </c>
      <c r="U5" s="15">
        <v>0</v>
      </c>
      <c r="V5" s="15">
        <v>0</v>
      </c>
      <c r="W5" s="16">
        <v>1</v>
      </c>
      <c r="X5" s="16">
        <v>1</v>
      </c>
      <c r="Y5" s="15">
        <v>0</v>
      </c>
      <c r="Z5" s="16">
        <v>0</v>
      </c>
      <c r="AA5" s="15">
        <v>1</v>
      </c>
      <c r="AB5" s="16">
        <v>0</v>
      </c>
      <c r="AC5" s="16">
        <f t="shared" ref="AC5:AC11" si="4">MIN(SUM(AD5:AI5),$AC$3)</f>
        <v>3</v>
      </c>
      <c r="AD5" s="15">
        <v>3</v>
      </c>
      <c r="AE5" s="15">
        <v>0</v>
      </c>
      <c r="AF5" s="15">
        <v>0</v>
      </c>
      <c r="AG5" s="15">
        <v>0</v>
      </c>
      <c r="AH5" s="15">
        <v>0</v>
      </c>
      <c r="AI5" s="16">
        <v>0</v>
      </c>
      <c r="AJ5" s="14">
        <f t="shared" ref="AJ5:AJ11" si="5">MIN(AK5+AV5,$AJ$3)</f>
        <v>4</v>
      </c>
      <c r="AK5" s="14">
        <f t="shared" ref="AK5:AK11" si="6">MIN(SUM(AL5:AU5),$AK$3)</f>
        <v>3</v>
      </c>
      <c r="AL5" s="15">
        <v>4</v>
      </c>
      <c r="AM5" s="16">
        <v>4</v>
      </c>
      <c r="AN5" s="17">
        <v>0</v>
      </c>
      <c r="AO5" s="14">
        <v>1</v>
      </c>
      <c r="AP5" s="17">
        <v>1</v>
      </c>
      <c r="AQ5" s="14">
        <v>0.125</v>
      </c>
      <c r="AR5" s="17">
        <v>0</v>
      </c>
      <c r="AS5" s="15">
        <v>1</v>
      </c>
      <c r="AT5" s="14">
        <v>0</v>
      </c>
      <c r="AU5" s="17">
        <v>0.35</v>
      </c>
      <c r="AV5" s="17">
        <f t="shared" ref="AV5:AV11" si="7">MIN(SUM(AW5:AX5),$AV$3)</f>
        <v>1</v>
      </c>
      <c r="AW5" s="16">
        <v>0.5</v>
      </c>
      <c r="AX5" s="17">
        <v>0.5</v>
      </c>
      <c r="AY5" s="16">
        <v>2</v>
      </c>
      <c r="AZ5" s="13">
        <f t="shared" ref="AZ5:AZ11" si="8">MIN(BA5+BI5+BJ5,$AZ$3)</f>
        <v>24</v>
      </c>
      <c r="BA5" s="14">
        <f t="shared" ref="BA5:BA11" si="9">MIN(BB5+BE5+BF5,$BA$3)</f>
        <v>13</v>
      </c>
      <c r="BB5" s="14">
        <f t="shared" ref="BB5:BB11" si="10">MIN(SUM(BC5:BD5),$BB$3)</f>
        <v>6.75</v>
      </c>
      <c r="BC5" s="17">
        <v>6.75</v>
      </c>
      <c r="BD5" s="14">
        <v>0</v>
      </c>
      <c r="BE5" s="16">
        <v>5</v>
      </c>
      <c r="BF5" s="15">
        <f t="shared" ref="BF5:BF11" si="11">MIN(SUM(BG5:BH5),$BF$3)</f>
        <v>4</v>
      </c>
      <c r="BG5" s="15">
        <v>2</v>
      </c>
      <c r="BH5" s="15">
        <v>3</v>
      </c>
      <c r="BI5" s="16">
        <v>2</v>
      </c>
      <c r="BJ5" s="13">
        <v>9</v>
      </c>
      <c r="BK5" s="16">
        <v>0</v>
      </c>
      <c r="BL5" s="13">
        <v>0</v>
      </c>
      <c r="BM5" s="14">
        <v>6</v>
      </c>
      <c r="BN5" s="14">
        <v>0</v>
      </c>
      <c r="BO5" s="14">
        <v>3</v>
      </c>
      <c r="BP5" s="13">
        <v>0</v>
      </c>
    </row>
    <row r="6" spans="1:68">
      <c r="A6" s="12">
        <v>2</v>
      </c>
      <c r="B6" s="12" t="s">
        <v>196</v>
      </c>
      <c r="C6" s="12" t="s">
        <v>197</v>
      </c>
      <c r="D6" s="12" t="s">
        <v>198</v>
      </c>
      <c r="E6" s="12" t="s">
        <v>140</v>
      </c>
      <c r="F6" s="12" t="s">
        <v>135</v>
      </c>
      <c r="G6" s="12" t="s">
        <v>136</v>
      </c>
      <c r="H6" s="13">
        <f t="shared" si="0"/>
        <v>38.9375</v>
      </c>
      <c r="I6" s="14">
        <f t="shared" si="1"/>
        <v>21</v>
      </c>
      <c r="J6" s="15">
        <f t="shared" si="2"/>
        <v>12</v>
      </c>
      <c r="K6" s="15">
        <v>0</v>
      </c>
      <c r="L6" s="15">
        <v>0</v>
      </c>
      <c r="M6" s="15">
        <v>4</v>
      </c>
      <c r="N6" s="15">
        <v>3</v>
      </c>
      <c r="O6" s="15">
        <v>2</v>
      </c>
      <c r="P6" s="15">
        <v>3</v>
      </c>
      <c r="Q6" s="15">
        <v>0</v>
      </c>
      <c r="R6" s="15">
        <v>0</v>
      </c>
      <c r="S6" s="15">
        <v>0</v>
      </c>
      <c r="T6" s="16">
        <f t="shared" si="3"/>
        <v>4</v>
      </c>
      <c r="U6" s="15">
        <v>1</v>
      </c>
      <c r="V6" s="15">
        <v>2</v>
      </c>
      <c r="W6" s="16">
        <v>1</v>
      </c>
      <c r="X6" s="16">
        <v>0.9</v>
      </c>
      <c r="Y6" s="15">
        <v>0</v>
      </c>
      <c r="Z6" s="16">
        <v>0</v>
      </c>
      <c r="AA6" s="15">
        <v>1</v>
      </c>
      <c r="AB6" s="16">
        <v>0</v>
      </c>
      <c r="AC6" s="16">
        <f t="shared" si="4"/>
        <v>1</v>
      </c>
      <c r="AD6" s="15">
        <v>0</v>
      </c>
      <c r="AE6" s="15">
        <v>0</v>
      </c>
      <c r="AF6" s="15">
        <v>1</v>
      </c>
      <c r="AG6" s="15">
        <v>0</v>
      </c>
      <c r="AH6" s="15">
        <v>0</v>
      </c>
      <c r="AI6" s="16">
        <v>0</v>
      </c>
      <c r="AJ6" s="14">
        <f t="shared" si="5"/>
        <v>3</v>
      </c>
      <c r="AK6" s="14">
        <f t="shared" si="6"/>
        <v>3</v>
      </c>
      <c r="AL6" s="15">
        <v>0</v>
      </c>
      <c r="AM6" s="16">
        <v>3</v>
      </c>
      <c r="AN6" s="17">
        <v>0</v>
      </c>
      <c r="AO6" s="14">
        <v>0</v>
      </c>
      <c r="AP6" s="17">
        <v>0</v>
      </c>
      <c r="AQ6" s="14">
        <v>2</v>
      </c>
      <c r="AR6" s="17">
        <v>0</v>
      </c>
      <c r="AS6" s="15">
        <v>0</v>
      </c>
      <c r="AT6" s="14">
        <v>0</v>
      </c>
      <c r="AU6" s="17">
        <v>0</v>
      </c>
      <c r="AV6" s="17">
        <f t="shared" si="7"/>
        <v>0</v>
      </c>
      <c r="AW6" s="16">
        <v>0</v>
      </c>
      <c r="AX6" s="17">
        <v>0</v>
      </c>
      <c r="AY6" s="16">
        <v>1</v>
      </c>
      <c r="AZ6" s="13">
        <f t="shared" si="8"/>
        <v>17.9375</v>
      </c>
      <c r="BA6" s="14">
        <f t="shared" si="9"/>
        <v>13</v>
      </c>
      <c r="BB6" s="14">
        <f t="shared" si="10"/>
        <v>9</v>
      </c>
      <c r="BC6" s="17">
        <v>10</v>
      </c>
      <c r="BD6" s="14">
        <v>0</v>
      </c>
      <c r="BE6" s="16">
        <v>5</v>
      </c>
      <c r="BF6" s="15">
        <f t="shared" si="11"/>
        <v>0</v>
      </c>
      <c r="BG6" s="15">
        <v>0</v>
      </c>
      <c r="BH6" s="15">
        <v>0</v>
      </c>
      <c r="BI6" s="16">
        <v>2</v>
      </c>
      <c r="BJ6" s="13">
        <v>2.9375</v>
      </c>
      <c r="BK6" s="16">
        <v>0</v>
      </c>
      <c r="BL6" s="13">
        <v>0</v>
      </c>
      <c r="BM6" s="14">
        <v>1.125</v>
      </c>
      <c r="BN6" s="14">
        <v>0.875</v>
      </c>
      <c r="BO6" s="14">
        <v>0</v>
      </c>
      <c r="BP6" s="13">
        <v>0.9375</v>
      </c>
    </row>
    <row r="7" spans="1:68">
      <c r="A7" s="12">
        <v>3</v>
      </c>
      <c r="B7" s="12" t="s">
        <v>180</v>
      </c>
      <c r="C7" s="12" t="s">
        <v>181</v>
      </c>
      <c r="D7" s="12" t="s">
        <v>182</v>
      </c>
      <c r="E7" s="12" t="s">
        <v>140</v>
      </c>
      <c r="F7" s="12" t="s">
        <v>135</v>
      </c>
      <c r="G7" s="12" t="s">
        <v>136</v>
      </c>
      <c r="H7" s="13">
        <f t="shared" si="0"/>
        <v>35.700000000000003</v>
      </c>
      <c r="I7" s="14">
        <f t="shared" si="1"/>
        <v>16.649999999999999</v>
      </c>
      <c r="J7" s="15">
        <f t="shared" si="2"/>
        <v>10</v>
      </c>
      <c r="K7" s="15">
        <v>6</v>
      </c>
      <c r="L7" s="15">
        <v>0</v>
      </c>
      <c r="M7" s="15">
        <v>4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6">
        <f t="shared" si="3"/>
        <v>2.9</v>
      </c>
      <c r="U7" s="15">
        <v>0</v>
      </c>
      <c r="V7" s="15">
        <v>0</v>
      </c>
      <c r="W7" s="16">
        <v>1</v>
      </c>
      <c r="X7" s="16">
        <v>0.9</v>
      </c>
      <c r="Y7" s="15">
        <v>0</v>
      </c>
      <c r="Z7" s="16">
        <v>0</v>
      </c>
      <c r="AA7" s="15">
        <v>1</v>
      </c>
      <c r="AB7" s="16">
        <v>0</v>
      </c>
      <c r="AC7" s="16">
        <f t="shared" si="4"/>
        <v>0</v>
      </c>
      <c r="AD7" s="15"/>
      <c r="AE7" s="15"/>
      <c r="AF7" s="15"/>
      <c r="AG7" s="15"/>
      <c r="AH7" s="15"/>
      <c r="AI7" s="16"/>
      <c r="AJ7" s="14">
        <f t="shared" si="5"/>
        <v>1.75</v>
      </c>
      <c r="AK7" s="14">
        <f t="shared" si="6"/>
        <v>1.25</v>
      </c>
      <c r="AL7" s="15">
        <v>0</v>
      </c>
      <c r="AM7" s="16">
        <v>0</v>
      </c>
      <c r="AN7" s="17">
        <v>0</v>
      </c>
      <c r="AO7" s="14">
        <v>0</v>
      </c>
      <c r="AP7" s="17">
        <v>1</v>
      </c>
      <c r="AQ7" s="14">
        <v>0.25</v>
      </c>
      <c r="AR7" s="17">
        <v>0</v>
      </c>
      <c r="AS7" s="15">
        <v>0</v>
      </c>
      <c r="AT7" s="14">
        <v>0</v>
      </c>
      <c r="AU7" s="17">
        <v>0</v>
      </c>
      <c r="AV7" s="17">
        <f t="shared" si="7"/>
        <v>0.5</v>
      </c>
      <c r="AW7" s="16">
        <v>0</v>
      </c>
      <c r="AX7" s="17">
        <v>0.5</v>
      </c>
      <c r="AY7" s="16">
        <v>2</v>
      </c>
      <c r="AZ7" s="13">
        <f t="shared" si="8"/>
        <v>19.05</v>
      </c>
      <c r="BA7" s="14">
        <f t="shared" si="9"/>
        <v>12.3</v>
      </c>
      <c r="BB7" s="14">
        <f t="shared" si="10"/>
        <v>9</v>
      </c>
      <c r="BC7" s="17">
        <v>12.25</v>
      </c>
      <c r="BD7" s="14">
        <v>0</v>
      </c>
      <c r="BE7" s="16">
        <v>0.3</v>
      </c>
      <c r="BF7" s="15">
        <f t="shared" si="11"/>
        <v>3</v>
      </c>
      <c r="BG7" s="15">
        <v>1</v>
      </c>
      <c r="BH7" s="15">
        <v>2</v>
      </c>
      <c r="BI7" s="16">
        <v>0</v>
      </c>
      <c r="BJ7" s="13">
        <v>6.75</v>
      </c>
      <c r="BK7" s="16">
        <v>0</v>
      </c>
      <c r="BL7" s="13">
        <v>0</v>
      </c>
      <c r="BM7" s="14">
        <v>5.875</v>
      </c>
      <c r="BN7" s="14">
        <v>0.125</v>
      </c>
      <c r="BO7" s="14">
        <v>0</v>
      </c>
      <c r="BP7" s="13">
        <v>0.75</v>
      </c>
    </row>
    <row r="8" spans="1:68">
      <c r="A8" s="12">
        <v>4</v>
      </c>
      <c r="B8" s="12" t="s">
        <v>141</v>
      </c>
      <c r="C8" s="12" t="s">
        <v>142</v>
      </c>
      <c r="D8" s="12" t="s">
        <v>143</v>
      </c>
      <c r="E8" s="12" t="s">
        <v>140</v>
      </c>
      <c r="F8" s="12" t="s">
        <v>135</v>
      </c>
      <c r="G8" s="12" t="s">
        <v>136</v>
      </c>
      <c r="H8" s="13">
        <f t="shared" si="0"/>
        <v>31.2</v>
      </c>
      <c r="I8" s="14">
        <f t="shared" si="1"/>
        <v>15</v>
      </c>
      <c r="J8" s="15">
        <f t="shared" si="2"/>
        <v>10</v>
      </c>
      <c r="K8" s="15">
        <v>0</v>
      </c>
      <c r="L8" s="15">
        <v>0</v>
      </c>
      <c r="M8" s="15">
        <v>4</v>
      </c>
      <c r="N8" s="15">
        <v>0</v>
      </c>
      <c r="O8" s="15">
        <v>2</v>
      </c>
      <c r="P8" s="15">
        <v>3</v>
      </c>
      <c r="Q8" s="15">
        <v>0</v>
      </c>
      <c r="R8" s="15">
        <v>0</v>
      </c>
      <c r="S8" s="15">
        <v>1</v>
      </c>
      <c r="T8" s="16">
        <f t="shared" si="3"/>
        <v>2</v>
      </c>
      <c r="U8" s="15">
        <v>0</v>
      </c>
      <c r="V8" s="15">
        <v>0</v>
      </c>
      <c r="W8" s="16">
        <v>1</v>
      </c>
      <c r="X8" s="16">
        <v>0</v>
      </c>
      <c r="Y8" s="15">
        <v>0</v>
      </c>
      <c r="Z8" s="16">
        <v>0</v>
      </c>
      <c r="AA8" s="15">
        <v>1</v>
      </c>
      <c r="AB8" s="16">
        <v>0</v>
      </c>
      <c r="AC8" s="16">
        <f t="shared" si="4"/>
        <v>3</v>
      </c>
      <c r="AD8" s="15">
        <v>3</v>
      </c>
      <c r="AE8" s="15">
        <v>0</v>
      </c>
      <c r="AF8" s="15">
        <v>0</v>
      </c>
      <c r="AG8" s="15">
        <v>0</v>
      </c>
      <c r="AH8" s="15">
        <v>0</v>
      </c>
      <c r="AI8" s="16">
        <v>0</v>
      </c>
      <c r="AJ8" s="14">
        <f t="shared" si="5"/>
        <v>0</v>
      </c>
      <c r="AK8" s="14">
        <f t="shared" si="6"/>
        <v>0</v>
      </c>
      <c r="AL8" s="15">
        <v>0</v>
      </c>
      <c r="AM8" s="16">
        <v>0</v>
      </c>
      <c r="AN8" s="17">
        <v>0</v>
      </c>
      <c r="AO8" s="14">
        <v>0</v>
      </c>
      <c r="AP8" s="17">
        <v>0</v>
      </c>
      <c r="AQ8" s="14">
        <v>0</v>
      </c>
      <c r="AR8" s="17">
        <v>0</v>
      </c>
      <c r="AS8" s="15">
        <v>0</v>
      </c>
      <c r="AT8" s="14">
        <v>0</v>
      </c>
      <c r="AU8" s="17">
        <v>0</v>
      </c>
      <c r="AV8" s="17">
        <f t="shared" si="7"/>
        <v>0</v>
      </c>
      <c r="AW8" s="16">
        <v>0</v>
      </c>
      <c r="AX8" s="17">
        <v>0</v>
      </c>
      <c r="AY8" s="16">
        <v>0</v>
      </c>
      <c r="AZ8" s="13">
        <f t="shared" si="8"/>
        <v>16.2</v>
      </c>
      <c r="BA8" s="14">
        <f t="shared" si="9"/>
        <v>10.199999999999999</v>
      </c>
      <c r="BB8" s="14">
        <f t="shared" si="10"/>
        <v>9</v>
      </c>
      <c r="BC8" s="17">
        <v>22</v>
      </c>
      <c r="BD8" s="14">
        <v>0</v>
      </c>
      <c r="BE8" s="16">
        <v>0.2</v>
      </c>
      <c r="BF8" s="15">
        <f t="shared" si="11"/>
        <v>1</v>
      </c>
      <c r="BG8" s="15">
        <v>0</v>
      </c>
      <c r="BH8" s="15">
        <v>1</v>
      </c>
      <c r="BI8" s="16">
        <v>0</v>
      </c>
      <c r="BJ8" s="13">
        <v>6</v>
      </c>
      <c r="BK8" s="16">
        <v>0</v>
      </c>
      <c r="BL8" s="13">
        <v>0</v>
      </c>
      <c r="BM8" s="14">
        <v>6</v>
      </c>
      <c r="BN8" s="14">
        <v>0</v>
      </c>
      <c r="BO8" s="14">
        <v>0</v>
      </c>
      <c r="BP8" s="13">
        <v>0</v>
      </c>
    </row>
    <row r="9" spans="1:68">
      <c r="A9" s="12">
        <v>5</v>
      </c>
      <c r="B9" s="12" t="s">
        <v>159</v>
      </c>
      <c r="C9" s="12" t="s">
        <v>160</v>
      </c>
      <c r="D9" s="12" t="s">
        <v>161</v>
      </c>
      <c r="E9" s="12" t="s">
        <v>140</v>
      </c>
      <c r="F9" s="12" t="s">
        <v>135</v>
      </c>
      <c r="G9" s="12" t="s">
        <v>136</v>
      </c>
      <c r="H9" s="13">
        <f t="shared" si="0"/>
        <v>31</v>
      </c>
      <c r="I9" s="14">
        <f t="shared" si="1"/>
        <v>13</v>
      </c>
      <c r="J9" s="15">
        <f t="shared" si="2"/>
        <v>7</v>
      </c>
      <c r="K9" s="15">
        <v>0</v>
      </c>
      <c r="L9" s="15">
        <v>0</v>
      </c>
      <c r="M9" s="15">
        <v>4</v>
      </c>
      <c r="N9" s="15">
        <v>0</v>
      </c>
      <c r="O9" s="15">
        <v>0</v>
      </c>
      <c r="P9" s="15">
        <v>3</v>
      </c>
      <c r="Q9" s="15">
        <v>0</v>
      </c>
      <c r="R9" s="15">
        <v>0</v>
      </c>
      <c r="S9" s="15">
        <v>0</v>
      </c>
      <c r="T9" s="16">
        <f t="shared" si="3"/>
        <v>3</v>
      </c>
      <c r="U9" s="15">
        <v>0</v>
      </c>
      <c r="V9" s="15">
        <v>1</v>
      </c>
      <c r="W9" s="16">
        <v>1</v>
      </c>
      <c r="X9" s="16">
        <v>0</v>
      </c>
      <c r="Y9" s="15">
        <v>0</v>
      </c>
      <c r="Z9" s="16">
        <v>0</v>
      </c>
      <c r="AA9" s="15">
        <v>1</v>
      </c>
      <c r="AB9" s="16">
        <v>0</v>
      </c>
      <c r="AC9" s="16">
        <f t="shared" si="4"/>
        <v>2</v>
      </c>
      <c r="AD9" s="15">
        <v>0</v>
      </c>
      <c r="AE9" s="15">
        <v>2</v>
      </c>
      <c r="AF9" s="15">
        <v>0</v>
      </c>
      <c r="AG9" s="15">
        <v>0</v>
      </c>
      <c r="AH9" s="15">
        <v>0</v>
      </c>
      <c r="AI9" s="16">
        <v>0</v>
      </c>
      <c r="AJ9" s="14">
        <f t="shared" si="5"/>
        <v>1</v>
      </c>
      <c r="AK9" s="14">
        <f t="shared" si="6"/>
        <v>1</v>
      </c>
      <c r="AL9" s="15">
        <v>0</v>
      </c>
      <c r="AM9" s="16">
        <v>1</v>
      </c>
      <c r="AN9" s="17">
        <v>0</v>
      </c>
      <c r="AO9" s="14">
        <v>0</v>
      </c>
      <c r="AP9" s="17">
        <v>0</v>
      </c>
      <c r="AQ9" s="14">
        <v>0</v>
      </c>
      <c r="AR9" s="17">
        <v>0</v>
      </c>
      <c r="AS9" s="15">
        <v>0</v>
      </c>
      <c r="AT9" s="14">
        <v>0</v>
      </c>
      <c r="AU9" s="17">
        <v>0</v>
      </c>
      <c r="AV9" s="17">
        <f t="shared" si="7"/>
        <v>0</v>
      </c>
      <c r="AW9" s="16">
        <v>0</v>
      </c>
      <c r="AX9" s="17">
        <v>0</v>
      </c>
      <c r="AY9" s="16">
        <v>0</v>
      </c>
      <c r="AZ9" s="13">
        <f t="shared" si="8"/>
        <v>18</v>
      </c>
      <c r="BA9" s="14">
        <f t="shared" si="9"/>
        <v>12</v>
      </c>
      <c r="BB9" s="14">
        <f t="shared" si="10"/>
        <v>9</v>
      </c>
      <c r="BC9" s="17">
        <v>22.25</v>
      </c>
      <c r="BD9" s="14">
        <v>0</v>
      </c>
      <c r="BE9" s="16">
        <v>0</v>
      </c>
      <c r="BF9" s="15">
        <f t="shared" si="11"/>
        <v>3</v>
      </c>
      <c r="BG9" s="15">
        <v>1</v>
      </c>
      <c r="BH9" s="15">
        <v>2</v>
      </c>
      <c r="BI9" s="16">
        <v>0</v>
      </c>
      <c r="BJ9" s="13">
        <v>6</v>
      </c>
      <c r="BK9" s="16">
        <v>0</v>
      </c>
      <c r="BL9" s="13">
        <v>0</v>
      </c>
      <c r="BM9" s="14">
        <v>2.75</v>
      </c>
      <c r="BN9" s="14">
        <v>3.25</v>
      </c>
      <c r="BO9" s="14">
        <v>0</v>
      </c>
      <c r="BP9" s="13">
        <v>0</v>
      </c>
    </row>
    <row r="10" spans="1:68">
      <c r="A10" s="12">
        <v>6</v>
      </c>
      <c r="B10" s="12" t="s">
        <v>199</v>
      </c>
      <c r="C10" s="12" t="s">
        <v>200</v>
      </c>
      <c r="D10" s="12" t="s">
        <v>201</v>
      </c>
      <c r="E10" s="12" t="s">
        <v>140</v>
      </c>
      <c r="F10" s="12" t="s">
        <v>135</v>
      </c>
      <c r="G10" s="12" t="s">
        <v>136</v>
      </c>
      <c r="H10" s="13">
        <f t="shared" si="0"/>
        <v>28.25</v>
      </c>
      <c r="I10" s="14">
        <f t="shared" si="1"/>
        <v>9.25</v>
      </c>
      <c r="J10" s="15">
        <f t="shared" si="2"/>
        <v>4</v>
      </c>
      <c r="K10" s="15">
        <v>0</v>
      </c>
      <c r="L10" s="15">
        <v>0</v>
      </c>
      <c r="M10" s="15">
        <v>4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6">
        <f t="shared" si="3"/>
        <v>2</v>
      </c>
      <c r="U10" s="15">
        <v>0</v>
      </c>
      <c r="V10" s="15">
        <v>1</v>
      </c>
      <c r="W10" s="16">
        <v>1</v>
      </c>
      <c r="X10" s="16">
        <v>0</v>
      </c>
      <c r="Y10" s="15">
        <v>0</v>
      </c>
      <c r="Z10" s="16">
        <v>0</v>
      </c>
      <c r="AA10" s="15">
        <v>0</v>
      </c>
      <c r="AB10" s="16">
        <v>0</v>
      </c>
      <c r="AC10" s="16">
        <f t="shared" si="4"/>
        <v>3</v>
      </c>
      <c r="AD10" s="15">
        <v>3</v>
      </c>
      <c r="AE10" s="15">
        <v>0</v>
      </c>
      <c r="AF10" s="15">
        <v>0</v>
      </c>
      <c r="AG10" s="15">
        <v>0</v>
      </c>
      <c r="AH10" s="15">
        <v>0</v>
      </c>
      <c r="AI10" s="16">
        <v>0</v>
      </c>
      <c r="AJ10" s="14">
        <f t="shared" si="5"/>
        <v>0.25</v>
      </c>
      <c r="AK10" s="14">
        <f t="shared" si="6"/>
        <v>0.25</v>
      </c>
      <c r="AL10" s="15">
        <v>0</v>
      </c>
      <c r="AM10" s="16">
        <v>0</v>
      </c>
      <c r="AN10" s="17">
        <v>0</v>
      </c>
      <c r="AO10" s="14">
        <v>0.25</v>
      </c>
      <c r="AP10" s="17">
        <v>0</v>
      </c>
      <c r="AQ10" s="14">
        <v>0</v>
      </c>
      <c r="AR10" s="17">
        <v>0</v>
      </c>
      <c r="AS10" s="15">
        <v>0</v>
      </c>
      <c r="AT10" s="14">
        <v>0</v>
      </c>
      <c r="AU10" s="17">
        <v>0</v>
      </c>
      <c r="AV10" s="17">
        <f t="shared" si="7"/>
        <v>0</v>
      </c>
      <c r="AW10" s="16">
        <v>0</v>
      </c>
      <c r="AX10" s="17">
        <v>0</v>
      </c>
      <c r="AY10" s="16">
        <v>0</v>
      </c>
      <c r="AZ10" s="13">
        <f t="shared" si="8"/>
        <v>19</v>
      </c>
      <c r="BA10" s="14">
        <f t="shared" si="9"/>
        <v>13</v>
      </c>
      <c r="BB10" s="14">
        <f t="shared" si="10"/>
        <v>9</v>
      </c>
      <c r="BC10" s="17">
        <v>23</v>
      </c>
      <c r="BD10" s="14">
        <v>0</v>
      </c>
      <c r="BE10" s="16">
        <v>0.2</v>
      </c>
      <c r="BF10" s="15">
        <f t="shared" si="11"/>
        <v>4</v>
      </c>
      <c r="BG10" s="15">
        <v>1</v>
      </c>
      <c r="BH10" s="15">
        <v>3</v>
      </c>
      <c r="BI10" s="16">
        <v>0</v>
      </c>
      <c r="BJ10" s="13">
        <v>6</v>
      </c>
      <c r="BK10" s="16">
        <v>0</v>
      </c>
      <c r="BL10" s="13">
        <v>0</v>
      </c>
      <c r="BM10" s="14">
        <v>4.875</v>
      </c>
      <c r="BN10" s="14">
        <v>1.125</v>
      </c>
      <c r="BO10" s="14">
        <v>0</v>
      </c>
      <c r="BP10" s="13">
        <v>0</v>
      </c>
    </row>
    <row r="11" spans="1:68">
      <c r="A11" s="12">
        <v>7</v>
      </c>
      <c r="B11" s="12" t="s">
        <v>171</v>
      </c>
      <c r="C11" s="12" t="s">
        <v>172</v>
      </c>
      <c r="D11" s="12" t="s">
        <v>173</v>
      </c>
      <c r="E11" s="12" t="s">
        <v>140</v>
      </c>
      <c r="F11" s="12" t="s">
        <v>135</v>
      </c>
      <c r="G11" s="12" t="s">
        <v>136</v>
      </c>
      <c r="H11" s="13">
        <f t="shared" si="0"/>
        <v>27.75</v>
      </c>
      <c r="I11" s="14">
        <f t="shared" si="1"/>
        <v>9.5</v>
      </c>
      <c r="J11" s="15">
        <f t="shared" si="2"/>
        <v>4</v>
      </c>
      <c r="K11" s="15">
        <v>0</v>
      </c>
      <c r="L11" s="15">
        <v>0</v>
      </c>
      <c r="M11" s="15">
        <v>4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6">
        <f t="shared" si="3"/>
        <v>2</v>
      </c>
      <c r="U11" s="15">
        <v>0</v>
      </c>
      <c r="V11" s="15">
        <v>0</v>
      </c>
      <c r="W11" s="16">
        <v>1</v>
      </c>
      <c r="X11" s="16">
        <v>0</v>
      </c>
      <c r="Y11" s="15">
        <v>0</v>
      </c>
      <c r="Z11" s="16">
        <v>0</v>
      </c>
      <c r="AA11" s="15">
        <v>1</v>
      </c>
      <c r="AB11" s="16">
        <v>0</v>
      </c>
      <c r="AC11" s="16">
        <f t="shared" si="4"/>
        <v>3</v>
      </c>
      <c r="AD11" s="15">
        <v>3</v>
      </c>
      <c r="AE11" s="15">
        <v>0</v>
      </c>
      <c r="AF11" s="15">
        <v>0</v>
      </c>
      <c r="AG11" s="15">
        <v>0</v>
      </c>
      <c r="AH11" s="15">
        <v>0</v>
      </c>
      <c r="AI11" s="16">
        <v>0</v>
      </c>
      <c r="AJ11" s="14">
        <f t="shared" si="5"/>
        <v>0.5</v>
      </c>
      <c r="AK11" s="14">
        <f t="shared" si="6"/>
        <v>0.25</v>
      </c>
      <c r="AL11" s="15">
        <v>0</v>
      </c>
      <c r="AM11" s="16">
        <v>0</v>
      </c>
      <c r="AN11" s="17">
        <v>0</v>
      </c>
      <c r="AO11" s="14">
        <v>0</v>
      </c>
      <c r="AP11" s="17">
        <v>0</v>
      </c>
      <c r="AQ11" s="14">
        <v>0</v>
      </c>
      <c r="AR11" s="17">
        <v>0</v>
      </c>
      <c r="AS11" s="15">
        <v>0</v>
      </c>
      <c r="AT11" s="14">
        <v>0.25</v>
      </c>
      <c r="AU11" s="17">
        <v>0</v>
      </c>
      <c r="AV11" s="17">
        <f t="shared" si="7"/>
        <v>0.25</v>
      </c>
      <c r="AW11" s="16">
        <v>0</v>
      </c>
      <c r="AX11" s="17">
        <v>0.25</v>
      </c>
      <c r="AY11" s="16">
        <v>0</v>
      </c>
      <c r="AZ11" s="13">
        <f t="shared" si="8"/>
        <v>18.25</v>
      </c>
      <c r="BA11" s="14">
        <f t="shared" si="9"/>
        <v>12</v>
      </c>
      <c r="BB11" s="14">
        <f t="shared" si="10"/>
        <v>9</v>
      </c>
      <c r="BC11" s="17">
        <v>26.75</v>
      </c>
      <c r="BD11" s="14">
        <v>0</v>
      </c>
      <c r="BE11" s="16">
        <v>0</v>
      </c>
      <c r="BF11" s="15">
        <f t="shared" si="11"/>
        <v>3</v>
      </c>
      <c r="BG11" s="15">
        <v>0</v>
      </c>
      <c r="BH11" s="15">
        <v>3</v>
      </c>
      <c r="BI11" s="16">
        <v>0</v>
      </c>
      <c r="BJ11" s="13">
        <v>6.25</v>
      </c>
      <c r="BK11" s="16">
        <v>0</v>
      </c>
      <c r="BL11" s="13">
        <v>0</v>
      </c>
      <c r="BM11" s="14">
        <v>5.875</v>
      </c>
      <c r="BN11" s="14">
        <v>0.125</v>
      </c>
      <c r="BO11" s="14">
        <v>0</v>
      </c>
      <c r="BP11" s="13">
        <v>0.25</v>
      </c>
    </row>
    <row r="12" spans="1:68">
      <c r="A12" s="12">
        <v>8</v>
      </c>
      <c r="B12" s="12" t="s">
        <v>131</v>
      </c>
      <c r="C12" s="12" t="s">
        <v>132</v>
      </c>
      <c r="D12" s="12" t="s">
        <v>133</v>
      </c>
      <c r="E12" s="12" t="s">
        <v>134</v>
      </c>
      <c r="F12" s="12" t="s">
        <v>135</v>
      </c>
      <c r="G12" s="12" t="s">
        <v>136</v>
      </c>
      <c r="H12" s="13">
        <f t="shared" ref="H12:H36" si="12">I12+AZ12</f>
        <v>27.537500000000001</v>
      </c>
      <c r="I12" s="14">
        <f t="shared" ref="I12:I36" si="13">MIN(J12+T12+AC12+AJ12+AY12,$I$3)</f>
        <v>10.6</v>
      </c>
      <c r="J12" s="15">
        <f t="shared" ref="J12:J36" si="14">MIN(SUM(K12:S12),$J$3)</f>
        <v>4</v>
      </c>
      <c r="K12" s="15">
        <v>0</v>
      </c>
      <c r="L12" s="15">
        <v>0</v>
      </c>
      <c r="M12" s="15">
        <v>4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6">
        <f t="shared" ref="T12:T36" si="15">MIN(SUM(U12:AB12),$T$3)</f>
        <v>3.0999999999999996</v>
      </c>
      <c r="U12" s="15">
        <v>0</v>
      </c>
      <c r="V12" s="15">
        <v>1</v>
      </c>
      <c r="W12" s="16">
        <v>0.9</v>
      </c>
      <c r="X12" s="16">
        <v>0.7</v>
      </c>
      <c r="Y12" s="15">
        <v>0</v>
      </c>
      <c r="Z12" s="16">
        <v>0</v>
      </c>
      <c r="AA12" s="15">
        <v>0</v>
      </c>
      <c r="AB12" s="16">
        <v>0.5</v>
      </c>
      <c r="AC12" s="16">
        <f t="shared" ref="AC12:AC36" si="16">MIN(SUM(AD12:AI12),$AC$3)</f>
        <v>3.5</v>
      </c>
      <c r="AD12" s="15">
        <v>3</v>
      </c>
      <c r="AE12" s="15">
        <v>0</v>
      </c>
      <c r="AF12" s="15">
        <v>0</v>
      </c>
      <c r="AG12" s="15">
        <v>0</v>
      </c>
      <c r="AH12" s="15">
        <v>0</v>
      </c>
      <c r="AI12" s="16">
        <v>0.5</v>
      </c>
      <c r="AJ12" s="14">
        <f t="shared" ref="AJ12:AJ36" si="17">MIN(AK12+AV12,$AJ$3)</f>
        <v>0</v>
      </c>
      <c r="AK12" s="14">
        <f t="shared" ref="AK12:AK36" si="18">MIN(SUM(AL12:AU12),$AK$3)</f>
        <v>0</v>
      </c>
      <c r="AL12" s="15">
        <v>0</v>
      </c>
      <c r="AM12" s="16">
        <v>0</v>
      </c>
      <c r="AN12" s="17">
        <v>0</v>
      </c>
      <c r="AO12" s="14">
        <v>0</v>
      </c>
      <c r="AP12" s="17">
        <v>0</v>
      </c>
      <c r="AQ12" s="14">
        <v>0</v>
      </c>
      <c r="AR12" s="17">
        <v>0</v>
      </c>
      <c r="AS12" s="15">
        <v>0</v>
      </c>
      <c r="AT12" s="14">
        <v>0</v>
      </c>
      <c r="AU12" s="17">
        <v>0</v>
      </c>
      <c r="AV12" s="17">
        <f t="shared" ref="AV12:AV36" si="19">MIN(SUM(AW12:AX12),$AV$3)</f>
        <v>0</v>
      </c>
      <c r="AW12" s="16">
        <v>0</v>
      </c>
      <c r="AX12" s="17">
        <v>0</v>
      </c>
      <c r="AY12" s="16">
        <v>0</v>
      </c>
      <c r="AZ12" s="13">
        <f t="shared" ref="AZ12:AZ36" si="20">MIN(BA12+BI12+BJ12,$AZ$3)</f>
        <v>16.9375</v>
      </c>
      <c r="BA12" s="14">
        <f t="shared" ref="BA12:BA36" si="21">MIN(BB12+BE12+BF12,$BA$3)</f>
        <v>12</v>
      </c>
      <c r="BB12" s="14">
        <f t="shared" ref="BB12:BB36" si="22">MIN(SUM(BC12:BD12),$BB$3)</f>
        <v>9</v>
      </c>
      <c r="BC12" s="17">
        <v>9.25</v>
      </c>
      <c r="BD12" s="14">
        <v>0</v>
      </c>
      <c r="BE12" s="16">
        <v>0</v>
      </c>
      <c r="BF12" s="15">
        <f t="shared" ref="BF12:BF36" si="23">MIN(SUM(BG12:BH12),$BF$3)</f>
        <v>3</v>
      </c>
      <c r="BG12" s="15">
        <v>0</v>
      </c>
      <c r="BH12" s="15">
        <v>3</v>
      </c>
      <c r="BI12" s="16">
        <v>0</v>
      </c>
      <c r="BJ12" s="13">
        <v>4.9375</v>
      </c>
      <c r="BK12" s="16">
        <v>0</v>
      </c>
      <c r="BL12" s="13">
        <v>0</v>
      </c>
      <c r="BM12" s="14">
        <v>1.875</v>
      </c>
      <c r="BN12" s="14">
        <v>2.375</v>
      </c>
      <c r="BO12" s="14">
        <v>0</v>
      </c>
      <c r="BP12" s="13">
        <v>0.6875</v>
      </c>
    </row>
    <row r="13" spans="1:68">
      <c r="A13" s="12">
        <v>9</v>
      </c>
      <c r="B13" s="12" t="s">
        <v>153</v>
      </c>
      <c r="C13" s="12" t="s">
        <v>154</v>
      </c>
      <c r="D13" s="12" t="s">
        <v>155</v>
      </c>
      <c r="E13" s="12" t="s">
        <v>140</v>
      </c>
      <c r="F13" s="12" t="s">
        <v>135</v>
      </c>
      <c r="G13" s="12" t="s">
        <v>136</v>
      </c>
      <c r="H13" s="13">
        <f t="shared" ref="H13:H18" si="24">I13+AZ13</f>
        <v>27.2</v>
      </c>
      <c r="I13" s="14">
        <f t="shared" ref="I13:I18" si="25">MIN(J13+T13+AC13+AJ13+AY13,$I$3)</f>
        <v>9.1999999999999993</v>
      </c>
      <c r="J13" s="15">
        <f t="shared" ref="J13:J18" si="26">MIN(SUM(K13:S13),$J$3)</f>
        <v>4</v>
      </c>
      <c r="K13" s="15">
        <v>0</v>
      </c>
      <c r="L13" s="15">
        <v>0</v>
      </c>
      <c r="M13" s="15">
        <v>4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6">
        <f t="shared" ref="T13:T18" si="27">MIN(SUM(U13:AB13),$T$3)</f>
        <v>1.7</v>
      </c>
      <c r="U13" s="15">
        <v>0</v>
      </c>
      <c r="V13" s="15">
        <v>0</v>
      </c>
      <c r="W13" s="16">
        <v>0.7</v>
      </c>
      <c r="X13" s="16">
        <v>0</v>
      </c>
      <c r="Y13" s="15">
        <v>0</v>
      </c>
      <c r="Z13" s="16">
        <v>0</v>
      </c>
      <c r="AA13" s="15">
        <v>1</v>
      </c>
      <c r="AB13" s="16">
        <v>0</v>
      </c>
      <c r="AC13" s="16">
        <f t="shared" ref="AC13:AC18" si="28">MIN(SUM(AD13:AI13),$AC$3)</f>
        <v>3.5</v>
      </c>
      <c r="AD13" s="15">
        <v>3</v>
      </c>
      <c r="AE13" s="15">
        <v>0</v>
      </c>
      <c r="AF13" s="15">
        <v>0</v>
      </c>
      <c r="AG13" s="15">
        <v>0</v>
      </c>
      <c r="AH13" s="15">
        <v>0</v>
      </c>
      <c r="AI13" s="16">
        <v>0.5</v>
      </c>
      <c r="AJ13" s="14">
        <f t="shared" ref="AJ13:AJ18" si="29">MIN(AK13+AV13,$AJ$3)</f>
        <v>0</v>
      </c>
      <c r="AK13" s="14">
        <f t="shared" ref="AK13:AK18" si="30">MIN(SUM(AL13:AU13),$AK$3)</f>
        <v>0</v>
      </c>
      <c r="AL13" s="15">
        <v>0</v>
      </c>
      <c r="AM13" s="16">
        <v>0</v>
      </c>
      <c r="AN13" s="17">
        <v>0</v>
      </c>
      <c r="AO13" s="14">
        <v>0</v>
      </c>
      <c r="AP13" s="17">
        <v>0</v>
      </c>
      <c r="AQ13" s="14">
        <v>0</v>
      </c>
      <c r="AR13" s="17">
        <v>0</v>
      </c>
      <c r="AS13" s="15">
        <v>0</v>
      </c>
      <c r="AT13" s="14">
        <v>0</v>
      </c>
      <c r="AU13" s="17">
        <v>0</v>
      </c>
      <c r="AV13" s="17">
        <f t="shared" ref="AV13:AV18" si="31">MIN(SUM(AW13:AX13),$AV$3)</f>
        <v>0</v>
      </c>
      <c r="AW13" s="16">
        <v>0</v>
      </c>
      <c r="AX13" s="17">
        <v>0</v>
      </c>
      <c r="AY13" s="16">
        <v>0</v>
      </c>
      <c r="AZ13" s="13">
        <f t="shared" ref="AZ13:AZ18" si="32">MIN(BA13+BI13+BJ13,$AZ$3)</f>
        <v>18</v>
      </c>
      <c r="BA13" s="14">
        <f t="shared" ref="BA13:BA18" si="33">MIN(BB13+BE13+BF13,$BA$3)</f>
        <v>12</v>
      </c>
      <c r="BB13" s="14">
        <f t="shared" ref="BB13:BB18" si="34">MIN(SUM(BC13:BD13),$BB$3)</f>
        <v>9</v>
      </c>
      <c r="BC13" s="17">
        <v>18</v>
      </c>
      <c r="BD13" s="14">
        <v>0</v>
      </c>
      <c r="BE13" s="16">
        <v>0</v>
      </c>
      <c r="BF13" s="15">
        <f t="shared" ref="BF13:BF18" si="35">MIN(SUM(BG13:BH13),$BF$3)</f>
        <v>3</v>
      </c>
      <c r="BG13" s="15">
        <v>0</v>
      </c>
      <c r="BH13" s="15">
        <v>3</v>
      </c>
      <c r="BI13" s="16">
        <v>0</v>
      </c>
      <c r="BJ13" s="13">
        <v>6</v>
      </c>
      <c r="BK13" s="16">
        <v>0</v>
      </c>
      <c r="BL13" s="13">
        <v>0</v>
      </c>
      <c r="BM13" s="14">
        <v>6</v>
      </c>
      <c r="BN13" s="14">
        <v>0</v>
      </c>
      <c r="BO13" s="14">
        <v>0</v>
      </c>
      <c r="BP13" s="13">
        <v>0</v>
      </c>
    </row>
    <row r="14" spans="1:68">
      <c r="A14" s="12">
        <v>10</v>
      </c>
      <c r="B14" s="12" t="s">
        <v>174</v>
      </c>
      <c r="C14" s="12" t="s">
        <v>175</v>
      </c>
      <c r="D14" s="12" t="s">
        <v>176</v>
      </c>
      <c r="E14" s="12" t="s">
        <v>140</v>
      </c>
      <c r="F14" s="12" t="s">
        <v>135</v>
      </c>
      <c r="G14" s="12" t="s">
        <v>136</v>
      </c>
      <c r="H14" s="13">
        <f t="shared" si="24"/>
        <v>26.25</v>
      </c>
      <c r="I14" s="14">
        <f t="shared" si="25"/>
        <v>7</v>
      </c>
      <c r="J14" s="15">
        <f t="shared" si="26"/>
        <v>5</v>
      </c>
      <c r="K14" s="15">
        <v>0</v>
      </c>
      <c r="L14" s="15">
        <v>0</v>
      </c>
      <c r="M14" s="15">
        <v>0</v>
      </c>
      <c r="N14" s="15">
        <v>0</v>
      </c>
      <c r="O14" s="15">
        <v>2</v>
      </c>
      <c r="P14" s="15">
        <v>3</v>
      </c>
      <c r="Q14" s="15">
        <v>0</v>
      </c>
      <c r="R14" s="15">
        <v>0</v>
      </c>
      <c r="S14" s="15">
        <v>0</v>
      </c>
      <c r="T14" s="16">
        <f t="shared" si="27"/>
        <v>2</v>
      </c>
      <c r="U14" s="15">
        <v>0</v>
      </c>
      <c r="V14" s="15">
        <v>0</v>
      </c>
      <c r="W14" s="16">
        <v>1</v>
      </c>
      <c r="X14" s="16">
        <v>0</v>
      </c>
      <c r="Y14" s="15">
        <v>0</v>
      </c>
      <c r="Z14" s="16">
        <v>0</v>
      </c>
      <c r="AA14" s="15">
        <v>1</v>
      </c>
      <c r="AB14" s="16">
        <v>0</v>
      </c>
      <c r="AC14" s="16">
        <f t="shared" si="28"/>
        <v>0</v>
      </c>
      <c r="AD14" s="15"/>
      <c r="AE14" s="15"/>
      <c r="AF14" s="15"/>
      <c r="AG14" s="15"/>
      <c r="AH14" s="15"/>
      <c r="AI14" s="16"/>
      <c r="AJ14" s="14">
        <f t="shared" si="29"/>
        <v>0</v>
      </c>
      <c r="AK14" s="14">
        <f t="shared" si="30"/>
        <v>0</v>
      </c>
      <c r="AL14" s="15">
        <v>0</v>
      </c>
      <c r="AM14" s="16">
        <v>0</v>
      </c>
      <c r="AN14" s="17">
        <v>0</v>
      </c>
      <c r="AO14" s="14">
        <v>0</v>
      </c>
      <c r="AP14" s="17">
        <v>0</v>
      </c>
      <c r="AQ14" s="14">
        <v>0</v>
      </c>
      <c r="AR14" s="17">
        <v>0</v>
      </c>
      <c r="AS14" s="15">
        <v>0</v>
      </c>
      <c r="AT14" s="14">
        <v>0</v>
      </c>
      <c r="AU14" s="17">
        <v>0</v>
      </c>
      <c r="AV14" s="17">
        <f t="shared" si="31"/>
        <v>0</v>
      </c>
      <c r="AW14" s="16">
        <v>0</v>
      </c>
      <c r="AX14" s="17">
        <v>0</v>
      </c>
      <c r="AY14" s="16">
        <v>0</v>
      </c>
      <c r="AZ14" s="13">
        <f t="shared" si="32"/>
        <v>19.25</v>
      </c>
      <c r="BA14" s="14">
        <f t="shared" si="33"/>
        <v>12</v>
      </c>
      <c r="BB14" s="14">
        <f t="shared" si="34"/>
        <v>9</v>
      </c>
      <c r="BC14" s="17">
        <v>26.25</v>
      </c>
      <c r="BD14" s="14">
        <v>0</v>
      </c>
      <c r="BE14" s="16">
        <v>0</v>
      </c>
      <c r="BF14" s="15">
        <f t="shared" si="35"/>
        <v>3</v>
      </c>
      <c r="BG14" s="15">
        <v>0</v>
      </c>
      <c r="BH14" s="15">
        <v>3</v>
      </c>
      <c r="BI14" s="16">
        <v>0</v>
      </c>
      <c r="BJ14" s="13">
        <v>7.25</v>
      </c>
      <c r="BK14" s="16">
        <v>0</v>
      </c>
      <c r="BL14" s="13">
        <v>0</v>
      </c>
      <c r="BM14" s="14">
        <v>5</v>
      </c>
      <c r="BN14" s="14">
        <v>1</v>
      </c>
      <c r="BO14" s="14">
        <v>1.25</v>
      </c>
      <c r="BP14" s="13">
        <v>0</v>
      </c>
    </row>
    <row r="15" spans="1:68">
      <c r="A15" s="12">
        <v>11</v>
      </c>
      <c r="B15" s="12" t="s">
        <v>211</v>
      </c>
      <c r="C15" s="12" t="s">
        <v>212</v>
      </c>
      <c r="D15" s="12" t="s">
        <v>213</v>
      </c>
      <c r="E15" s="12" t="s">
        <v>140</v>
      </c>
      <c r="F15" s="12" t="s">
        <v>135</v>
      </c>
      <c r="G15" s="12" t="s">
        <v>136</v>
      </c>
      <c r="H15" s="13">
        <f t="shared" si="24"/>
        <v>26</v>
      </c>
      <c r="I15" s="14">
        <f t="shared" si="25"/>
        <v>11</v>
      </c>
      <c r="J15" s="15">
        <f t="shared" si="26"/>
        <v>4</v>
      </c>
      <c r="K15" s="15">
        <v>0</v>
      </c>
      <c r="L15" s="15">
        <v>0</v>
      </c>
      <c r="M15" s="15">
        <v>4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6">
        <f t="shared" si="27"/>
        <v>4</v>
      </c>
      <c r="U15" s="15">
        <v>0</v>
      </c>
      <c r="V15" s="15">
        <v>2</v>
      </c>
      <c r="W15" s="16">
        <v>1</v>
      </c>
      <c r="X15" s="16">
        <v>1</v>
      </c>
      <c r="Y15" s="15">
        <v>0</v>
      </c>
      <c r="Z15" s="16">
        <v>0</v>
      </c>
      <c r="AA15" s="15">
        <v>1</v>
      </c>
      <c r="AB15" s="16">
        <v>0</v>
      </c>
      <c r="AC15" s="16">
        <f t="shared" si="28"/>
        <v>3</v>
      </c>
      <c r="AD15" s="15">
        <v>3</v>
      </c>
      <c r="AE15" s="15">
        <v>0</v>
      </c>
      <c r="AF15" s="15">
        <v>0</v>
      </c>
      <c r="AG15" s="15">
        <v>0</v>
      </c>
      <c r="AH15" s="15">
        <v>0</v>
      </c>
      <c r="AI15" s="16">
        <v>0</v>
      </c>
      <c r="AJ15" s="14">
        <f t="shared" si="29"/>
        <v>0</v>
      </c>
      <c r="AK15" s="14">
        <f t="shared" si="30"/>
        <v>0</v>
      </c>
      <c r="AL15" s="15"/>
      <c r="AM15" s="16"/>
      <c r="AN15" s="17"/>
      <c r="AO15" s="14"/>
      <c r="AP15" s="17"/>
      <c r="AQ15" s="14"/>
      <c r="AR15" s="17"/>
      <c r="AS15" s="15"/>
      <c r="AT15" s="14"/>
      <c r="AU15" s="17"/>
      <c r="AV15" s="17">
        <f t="shared" si="31"/>
        <v>0</v>
      </c>
      <c r="AW15" s="16"/>
      <c r="AX15" s="17"/>
      <c r="AY15" s="16"/>
      <c r="AZ15" s="13">
        <f t="shared" si="32"/>
        <v>15</v>
      </c>
      <c r="BA15" s="14">
        <f t="shared" si="33"/>
        <v>9</v>
      </c>
      <c r="BB15" s="14">
        <f t="shared" si="34"/>
        <v>9</v>
      </c>
      <c r="BC15" s="17">
        <v>13.25</v>
      </c>
      <c r="BD15" s="14">
        <v>0</v>
      </c>
      <c r="BE15" s="16"/>
      <c r="BF15" s="15">
        <f t="shared" si="35"/>
        <v>0</v>
      </c>
      <c r="BG15" s="15"/>
      <c r="BH15" s="15"/>
      <c r="BI15" s="16">
        <v>0</v>
      </c>
      <c r="BJ15" s="13">
        <v>6</v>
      </c>
      <c r="BK15" s="16">
        <v>0</v>
      </c>
      <c r="BL15" s="13">
        <v>0</v>
      </c>
      <c r="BM15" s="14">
        <v>5.125</v>
      </c>
      <c r="BN15" s="14">
        <v>0.875</v>
      </c>
      <c r="BO15" s="14">
        <v>0</v>
      </c>
      <c r="BP15" s="13">
        <v>0</v>
      </c>
    </row>
    <row r="16" spans="1:68">
      <c r="A16" s="12">
        <v>12</v>
      </c>
      <c r="B16" s="12" t="s">
        <v>168</v>
      </c>
      <c r="C16" s="12" t="s">
        <v>169</v>
      </c>
      <c r="D16" s="12" t="s">
        <v>170</v>
      </c>
      <c r="E16" s="12" t="s">
        <v>140</v>
      </c>
      <c r="F16" s="12" t="s">
        <v>135</v>
      </c>
      <c r="G16" s="12" t="s">
        <v>136</v>
      </c>
      <c r="H16" s="13">
        <f t="shared" si="24"/>
        <v>25.7</v>
      </c>
      <c r="I16" s="14">
        <f t="shared" si="25"/>
        <v>9.6999999999999993</v>
      </c>
      <c r="J16" s="15">
        <f t="shared" si="26"/>
        <v>4</v>
      </c>
      <c r="K16" s="15">
        <v>0</v>
      </c>
      <c r="L16" s="15">
        <v>0</v>
      </c>
      <c r="M16" s="15">
        <v>4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6">
        <f t="shared" si="27"/>
        <v>3.7</v>
      </c>
      <c r="U16" s="15">
        <v>0</v>
      </c>
      <c r="V16" s="15">
        <v>1</v>
      </c>
      <c r="W16" s="16">
        <v>1</v>
      </c>
      <c r="X16" s="16">
        <v>0.7</v>
      </c>
      <c r="Y16" s="15">
        <v>0</v>
      </c>
      <c r="Z16" s="16">
        <v>0</v>
      </c>
      <c r="AA16" s="15">
        <v>1</v>
      </c>
      <c r="AB16" s="16">
        <v>0</v>
      </c>
      <c r="AC16" s="16">
        <f t="shared" si="28"/>
        <v>1</v>
      </c>
      <c r="AD16" s="15">
        <v>0</v>
      </c>
      <c r="AE16" s="15">
        <v>0</v>
      </c>
      <c r="AF16" s="15">
        <v>1</v>
      </c>
      <c r="AG16" s="15">
        <v>0</v>
      </c>
      <c r="AH16" s="15">
        <v>0</v>
      </c>
      <c r="AI16" s="16">
        <v>0</v>
      </c>
      <c r="AJ16" s="14">
        <f t="shared" si="29"/>
        <v>1</v>
      </c>
      <c r="AK16" s="14">
        <f t="shared" si="30"/>
        <v>1</v>
      </c>
      <c r="AL16" s="15">
        <v>0</v>
      </c>
      <c r="AM16" s="16">
        <v>1</v>
      </c>
      <c r="AN16" s="17">
        <v>0</v>
      </c>
      <c r="AO16" s="14">
        <v>0</v>
      </c>
      <c r="AP16" s="17">
        <v>0</v>
      </c>
      <c r="AQ16" s="14">
        <v>0</v>
      </c>
      <c r="AR16" s="17">
        <v>0</v>
      </c>
      <c r="AS16" s="15">
        <v>0</v>
      </c>
      <c r="AT16" s="14">
        <v>0</v>
      </c>
      <c r="AU16" s="17">
        <v>0</v>
      </c>
      <c r="AV16" s="17">
        <f t="shared" si="31"/>
        <v>0</v>
      </c>
      <c r="AW16" s="16">
        <v>0</v>
      </c>
      <c r="AX16" s="17">
        <v>0</v>
      </c>
      <c r="AY16" s="16">
        <v>0</v>
      </c>
      <c r="AZ16" s="13">
        <f t="shared" si="32"/>
        <v>16</v>
      </c>
      <c r="BA16" s="14">
        <f t="shared" si="33"/>
        <v>10</v>
      </c>
      <c r="BB16" s="14">
        <f t="shared" si="34"/>
        <v>9</v>
      </c>
      <c r="BC16" s="17">
        <v>22.25</v>
      </c>
      <c r="BD16" s="14">
        <v>0</v>
      </c>
      <c r="BE16" s="16">
        <v>0</v>
      </c>
      <c r="BF16" s="15">
        <f t="shared" si="35"/>
        <v>1</v>
      </c>
      <c r="BG16" s="15">
        <v>0</v>
      </c>
      <c r="BH16" s="15">
        <v>1</v>
      </c>
      <c r="BI16" s="16">
        <v>0</v>
      </c>
      <c r="BJ16" s="13">
        <v>6</v>
      </c>
      <c r="BK16" s="16">
        <v>0</v>
      </c>
      <c r="BL16" s="13">
        <v>0</v>
      </c>
      <c r="BM16" s="14">
        <v>4.875</v>
      </c>
      <c r="BN16" s="14">
        <v>1.125</v>
      </c>
      <c r="BO16" s="14">
        <v>0</v>
      </c>
      <c r="BP16" s="13">
        <v>0</v>
      </c>
    </row>
    <row r="17" spans="1:68">
      <c r="A17" s="12">
        <v>13</v>
      </c>
      <c r="B17" s="12" t="s">
        <v>177</v>
      </c>
      <c r="C17" s="12" t="s">
        <v>178</v>
      </c>
      <c r="D17" s="12" t="s">
        <v>179</v>
      </c>
      <c r="E17" s="12" t="s">
        <v>140</v>
      </c>
      <c r="F17" s="12" t="s">
        <v>135</v>
      </c>
      <c r="G17" s="12" t="s">
        <v>136</v>
      </c>
      <c r="H17" s="13">
        <f t="shared" si="24"/>
        <v>25.1</v>
      </c>
      <c r="I17" s="14">
        <f t="shared" si="25"/>
        <v>9</v>
      </c>
      <c r="J17" s="15">
        <f t="shared" si="26"/>
        <v>6</v>
      </c>
      <c r="K17" s="15">
        <v>0</v>
      </c>
      <c r="L17" s="15">
        <v>0</v>
      </c>
      <c r="M17" s="15">
        <v>4</v>
      </c>
      <c r="N17" s="15">
        <v>0</v>
      </c>
      <c r="O17" s="15">
        <v>2</v>
      </c>
      <c r="P17" s="15">
        <v>0</v>
      </c>
      <c r="Q17" s="15">
        <v>0</v>
      </c>
      <c r="R17" s="15">
        <v>0</v>
      </c>
      <c r="S17" s="15">
        <v>0</v>
      </c>
      <c r="T17" s="16">
        <f t="shared" si="27"/>
        <v>2</v>
      </c>
      <c r="U17" s="15">
        <v>0</v>
      </c>
      <c r="V17" s="15">
        <v>0</v>
      </c>
      <c r="W17" s="16">
        <v>1</v>
      </c>
      <c r="X17" s="16">
        <v>0</v>
      </c>
      <c r="Y17" s="15">
        <v>0</v>
      </c>
      <c r="Z17" s="16">
        <v>0</v>
      </c>
      <c r="AA17" s="15">
        <v>1</v>
      </c>
      <c r="AB17" s="16">
        <v>0</v>
      </c>
      <c r="AC17" s="16">
        <f t="shared" si="28"/>
        <v>1</v>
      </c>
      <c r="AD17" s="15">
        <v>0</v>
      </c>
      <c r="AE17" s="15">
        <v>0</v>
      </c>
      <c r="AF17" s="15">
        <v>1</v>
      </c>
      <c r="AG17" s="15">
        <v>0</v>
      </c>
      <c r="AH17" s="15">
        <v>0</v>
      </c>
      <c r="AI17" s="16">
        <v>0</v>
      </c>
      <c r="AJ17" s="14">
        <f t="shared" si="29"/>
        <v>0</v>
      </c>
      <c r="AK17" s="14">
        <f t="shared" si="30"/>
        <v>0</v>
      </c>
      <c r="AL17" s="15">
        <v>0</v>
      </c>
      <c r="AM17" s="16">
        <v>0</v>
      </c>
      <c r="AN17" s="17">
        <v>0</v>
      </c>
      <c r="AO17" s="14">
        <v>0</v>
      </c>
      <c r="AP17" s="17">
        <v>0</v>
      </c>
      <c r="AQ17" s="14">
        <v>0</v>
      </c>
      <c r="AR17" s="17">
        <v>0</v>
      </c>
      <c r="AS17" s="15">
        <v>0</v>
      </c>
      <c r="AT17" s="14">
        <v>0</v>
      </c>
      <c r="AU17" s="17">
        <v>0</v>
      </c>
      <c r="AV17" s="17">
        <f t="shared" si="31"/>
        <v>0</v>
      </c>
      <c r="AW17" s="16">
        <v>0</v>
      </c>
      <c r="AX17" s="17">
        <v>0</v>
      </c>
      <c r="AY17" s="16">
        <v>0</v>
      </c>
      <c r="AZ17" s="13">
        <f t="shared" si="32"/>
        <v>16.100000000000001</v>
      </c>
      <c r="BA17" s="14">
        <f t="shared" si="33"/>
        <v>10.1</v>
      </c>
      <c r="BB17" s="14">
        <f t="shared" si="34"/>
        <v>9</v>
      </c>
      <c r="BC17" s="17">
        <v>19.75</v>
      </c>
      <c r="BD17" s="14">
        <v>0</v>
      </c>
      <c r="BE17" s="16">
        <v>0.1</v>
      </c>
      <c r="BF17" s="15">
        <f t="shared" si="35"/>
        <v>1</v>
      </c>
      <c r="BG17" s="15">
        <v>0</v>
      </c>
      <c r="BH17" s="15">
        <v>1</v>
      </c>
      <c r="BI17" s="16">
        <v>0</v>
      </c>
      <c r="BJ17" s="13">
        <v>6</v>
      </c>
      <c r="BK17" s="16">
        <v>0</v>
      </c>
      <c r="BL17" s="13">
        <v>0</v>
      </c>
      <c r="BM17" s="14">
        <v>5.625</v>
      </c>
      <c r="BN17" s="14">
        <v>0.375</v>
      </c>
      <c r="BO17" s="14">
        <v>0</v>
      </c>
      <c r="BP17" s="13">
        <v>0</v>
      </c>
    </row>
    <row r="18" spans="1:68">
      <c r="A18" s="12">
        <v>14</v>
      </c>
      <c r="B18" s="12" t="s">
        <v>193</v>
      </c>
      <c r="C18" s="12" t="s">
        <v>194</v>
      </c>
      <c r="D18" s="12" t="s">
        <v>195</v>
      </c>
      <c r="E18" s="12" t="s">
        <v>140</v>
      </c>
      <c r="F18" s="12" t="s">
        <v>135</v>
      </c>
      <c r="G18" s="12" t="s">
        <v>136</v>
      </c>
      <c r="H18" s="13">
        <f t="shared" si="24"/>
        <v>25.024999999999999</v>
      </c>
      <c r="I18" s="14">
        <f t="shared" si="25"/>
        <v>11.9</v>
      </c>
      <c r="J18" s="15">
        <f t="shared" si="26"/>
        <v>7</v>
      </c>
      <c r="K18" s="15">
        <v>0</v>
      </c>
      <c r="L18" s="15">
        <v>0</v>
      </c>
      <c r="M18" s="15">
        <v>4</v>
      </c>
      <c r="N18" s="15">
        <v>3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6">
        <f t="shared" si="27"/>
        <v>1.9</v>
      </c>
      <c r="U18" s="15">
        <v>0</v>
      </c>
      <c r="V18" s="15">
        <v>0</v>
      </c>
      <c r="W18" s="16">
        <v>0.9</v>
      </c>
      <c r="X18" s="16">
        <v>0</v>
      </c>
      <c r="Y18" s="15">
        <v>0</v>
      </c>
      <c r="Z18" s="16">
        <v>0</v>
      </c>
      <c r="AA18" s="15">
        <v>1</v>
      </c>
      <c r="AB18" s="16">
        <v>0</v>
      </c>
      <c r="AC18" s="16">
        <f t="shared" si="28"/>
        <v>3</v>
      </c>
      <c r="AD18" s="15">
        <v>3</v>
      </c>
      <c r="AE18" s="15">
        <v>0</v>
      </c>
      <c r="AF18" s="15">
        <v>0</v>
      </c>
      <c r="AG18" s="15">
        <v>0</v>
      </c>
      <c r="AH18" s="15">
        <v>0</v>
      </c>
      <c r="AI18" s="16">
        <v>0</v>
      </c>
      <c r="AJ18" s="14">
        <f t="shared" si="29"/>
        <v>0</v>
      </c>
      <c r="AK18" s="14">
        <f t="shared" si="30"/>
        <v>0</v>
      </c>
      <c r="AL18" s="15">
        <v>0</v>
      </c>
      <c r="AM18" s="16">
        <v>0</v>
      </c>
      <c r="AN18" s="17">
        <v>0</v>
      </c>
      <c r="AO18" s="14">
        <v>0</v>
      </c>
      <c r="AP18" s="17">
        <v>0</v>
      </c>
      <c r="AQ18" s="14">
        <v>0</v>
      </c>
      <c r="AR18" s="17">
        <v>0</v>
      </c>
      <c r="AS18" s="15">
        <v>0</v>
      </c>
      <c r="AT18" s="14">
        <v>0</v>
      </c>
      <c r="AU18" s="17">
        <v>0</v>
      </c>
      <c r="AV18" s="17">
        <f t="shared" si="31"/>
        <v>0</v>
      </c>
      <c r="AW18" s="16">
        <v>0</v>
      </c>
      <c r="AX18" s="17">
        <v>0</v>
      </c>
      <c r="AY18" s="16">
        <v>0</v>
      </c>
      <c r="AZ18" s="13">
        <f t="shared" si="32"/>
        <v>13.125</v>
      </c>
      <c r="BA18" s="14">
        <f t="shared" si="33"/>
        <v>12</v>
      </c>
      <c r="BB18" s="14">
        <f t="shared" si="34"/>
        <v>9</v>
      </c>
      <c r="BC18" s="17">
        <v>12.75</v>
      </c>
      <c r="BD18" s="14">
        <v>0</v>
      </c>
      <c r="BE18" s="16">
        <v>0</v>
      </c>
      <c r="BF18" s="15">
        <f t="shared" si="35"/>
        <v>3</v>
      </c>
      <c r="BG18" s="15">
        <v>0</v>
      </c>
      <c r="BH18" s="15">
        <v>3</v>
      </c>
      <c r="BI18" s="16">
        <v>0</v>
      </c>
      <c r="BJ18" s="13">
        <v>1.125</v>
      </c>
      <c r="BK18" s="16">
        <v>0</v>
      </c>
      <c r="BL18" s="13">
        <v>0</v>
      </c>
      <c r="BM18" s="14">
        <v>1.125</v>
      </c>
      <c r="BN18" s="14">
        <v>0</v>
      </c>
      <c r="BO18" s="14">
        <v>0</v>
      </c>
      <c r="BP18" s="13">
        <v>0</v>
      </c>
    </row>
    <row r="19" spans="1:68">
      <c r="A19" s="12">
        <v>15</v>
      </c>
      <c r="B19" s="12" t="s">
        <v>137</v>
      </c>
      <c r="C19" s="12" t="s">
        <v>138</v>
      </c>
      <c r="D19" s="12" t="s">
        <v>139</v>
      </c>
      <c r="E19" s="12" t="s">
        <v>140</v>
      </c>
      <c r="F19" s="12" t="s">
        <v>135</v>
      </c>
      <c r="G19" s="12" t="s">
        <v>136</v>
      </c>
      <c r="H19" s="13">
        <f t="shared" si="12"/>
        <v>24.75</v>
      </c>
      <c r="I19" s="14">
        <f t="shared" si="13"/>
        <v>12.5</v>
      </c>
      <c r="J19" s="15">
        <f t="shared" si="14"/>
        <v>7</v>
      </c>
      <c r="K19" s="15">
        <v>0</v>
      </c>
      <c r="L19" s="15">
        <v>0</v>
      </c>
      <c r="M19" s="15">
        <v>4</v>
      </c>
      <c r="N19" s="15">
        <v>0</v>
      </c>
      <c r="O19" s="15">
        <v>0</v>
      </c>
      <c r="P19" s="15">
        <v>3</v>
      </c>
      <c r="Q19" s="15">
        <v>0</v>
      </c>
      <c r="R19" s="15">
        <v>0</v>
      </c>
      <c r="S19" s="15">
        <v>0</v>
      </c>
      <c r="T19" s="16">
        <f t="shared" si="15"/>
        <v>2.5</v>
      </c>
      <c r="U19" s="15">
        <v>0</v>
      </c>
      <c r="V19" s="15">
        <v>1</v>
      </c>
      <c r="W19" s="16">
        <v>1</v>
      </c>
      <c r="X19" s="16">
        <v>0</v>
      </c>
      <c r="Y19" s="15">
        <v>0</v>
      </c>
      <c r="Z19" s="16">
        <v>0</v>
      </c>
      <c r="AA19" s="15">
        <v>0</v>
      </c>
      <c r="AB19" s="16">
        <v>0.5</v>
      </c>
      <c r="AC19" s="16">
        <f t="shared" si="16"/>
        <v>3</v>
      </c>
      <c r="AD19" s="15">
        <v>3</v>
      </c>
      <c r="AE19" s="15">
        <v>0</v>
      </c>
      <c r="AF19" s="15">
        <v>0</v>
      </c>
      <c r="AG19" s="15">
        <v>0</v>
      </c>
      <c r="AH19" s="15">
        <v>0</v>
      </c>
      <c r="AI19" s="16">
        <v>0</v>
      </c>
      <c r="AJ19" s="14">
        <f t="shared" si="17"/>
        <v>0</v>
      </c>
      <c r="AK19" s="14">
        <f t="shared" si="18"/>
        <v>0</v>
      </c>
      <c r="AL19" s="15">
        <v>0</v>
      </c>
      <c r="AM19" s="16">
        <v>0</v>
      </c>
      <c r="AN19" s="17">
        <v>0</v>
      </c>
      <c r="AO19" s="14">
        <v>0</v>
      </c>
      <c r="AP19" s="17">
        <v>0</v>
      </c>
      <c r="AQ19" s="14">
        <v>0</v>
      </c>
      <c r="AR19" s="17">
        <v>0</v>
      </c>
      <c r="AS19" s="15">
        <v>0</v>
      </c>
      <c r="AT19" s="14">
        <v>0</v>
      </c>
      <c r="AU19" s="17">
        <v>0</v>
      </c>
      <c r="AV19" s="17">
        <f t="shared" si="19"/>
        <v>0</v>
      </c>
      <c r="AW19" s="16">
        <v>0</v>
      </c>
      <c r="AX19" s="17">
        <v>0</v>
      </c>
      <c r="AY19" s="16">
        <v>0</v>
      </c>
      <c r="AZ19" s="13">
        <f t="shared" si="20"/>
        <v>12.25</v>
      </c>
      <c r="BA19" s="14">
        <f t="shared" si="21"/>
        <v>10</v>
      </c>
      <c r="BB19" s="14">
        <f t="shared" si="22"/>
        <v>9</v>
      </c>
      <c r="BC19" s="17">
        <v>13.25</v>
      </c>
      <c r="BD19" s="14">
        <v>0</v>
      </c>
      <c r="BE19" s="16">
        <v>0</v>
      </c>
      <c r="BF19" s="15">
        <f t="shared" si="23"/>
        <v>1</v>
      </c>
      <c r="BG19" s="15">
        <v>0</v>
      </c>
      <c r="BH19" s="15">
        <v>1</v>
      </c>
      <c r="BI19" s="16">
        <v>0</v>
      </c>
      <c r="BJ19" s="13">
        <v>2.25</v>
      </c>
      <c r="BK19" s="16">
        <v>0</v>
      </c>
      <c r="BL19" s="13">
        <v>0</v>
      </c>
      <c r="BM19" s="14">
        <v>0</v>
      </c>
      <c r="BN19" s="14">
        <v>2.125</v>
      </c>
      <c r="BO19" s="14">
        <v>0.125</v>
      </c>
      <c r="BP19" s="13">
        <v>0</v>
      </c>
    </row>
    <row r="20" spans="1:68">
      <c r="A20" s="12">
        <v>16</v>
      </c>
      <c r="B20" s="12" t="s">
        <v>150</v>
      </c>
      <c r="C20" s="12" t="s">
        <v>151</v>
      </c>
      <c r="D20" s="12" t="s">
        <v>152</v>
      </c>
      <c r="E20" s="12" t="s">
        <v>140</v>
      </c>
      <c r="F20" s="12" t="s">
        <v>135</v>
      </c>
      <c r="G20" s="12" t="s">
        <v>136</v>
      </c>
      <c r="H20" s="13">
        <f>I20+AZ20</f>
        <v>24.2</v>
      </c>
      <c r="I20" s="14">
        <f>MIN(J20+T20+AC20+AJ20+AY20,$I$3)</f>
        <v>10.7</v>
      </c>
      <c r="J20" s="15">
        <f>MIN(SUM(K20:S20),$J$3)</f>
        <v>4</v>
      </c>
      <c r="K20" s="15">
        <v>0</v>
      </c>
      <c r="L20" s="15">
        <v>0</v>
      </c>
      <c r="M20" s="15">
        <v>4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6">
        <f>MIN(SUM(U20:AB20),$T$3)</f>
        <v>2.7</v>
      </c>
      <c r="U20" s="15">
        <v>0</v>
      </c>
      <c r="V20" s="15">
        <v>2</v>
      </c>
      <c r="W20" s="16">
        <v>0.7</v>
      </c>
      <c r="X20" s="16">
        <v>0</v>
      </c>
      <c r="Y20" s="15">
        <v>0</v>
      </c>
      <c r="Z20" s="16">
        <v>0</v>
      </c>
      <c r="AA20" s="15">
        <v>0</v>
      </c>
      <c r="AB20" s="16">
        <v>0</v>
      </c>
      <c r="AC20" s="16">
        <f>MIN(SUM(AD20:AI20),$AC$3)</f>
        <v>1</v>
      </c>
      <c r="AD20" s="15">
        <v>0</v>
      </c>
      <c r="AE20" s="15">
        <v>0</v>
      </c>
      <c r="AF20" s="15">
        <v>1</v>
      </c>
      <c r="AG20" s="15">
        <v>0</v>
      </c>
      <c r="AH20" s="15">
        <v>0</v>
      </c>
      <c r="AI20" s="16">
        <v>0</v>
      </c>
      <c r="AJ20" s="14">
        <f>MIN(AK20+AV20,$AJ$3)</f>
        <v>3</v>
      </c>
      <c r="AK20" s="14">
        <f>MIN(SUM(AL20:AU20),$AK$3)</f>
        <v>3</v>
      </c>
      <c r="AL20" s="15">
        <v>0</v>
      </c>
      <c r="AM20" s="16">
        <v>3</v>
      </c>
      <c r="AN20" s="17">
        <v>0</v>
      </c>
      <c r="AO20" s="14">
        <v>0.125</v>
      </c>
      <c r="AP20" s="17">
        <v>0</v>
      </c>
      <c r="AQ20" s="14">
        <v>0</v>
      </c>
      <c r="AR20" s="17">
        <v>0</v>
      </c>
      <c r="AS20" s="15">
        <v>0</v>
      </c>
      <c r="AT20" s="14">
        <v>0</v>
      </c>
      <c r="AU20" s="17">
        <v>0</v>
      </c>
      <c r="AV20" s="17">
        <f>MIN(SUM(AW20:AX20),$AV$3)</f>
        <v>0</v>
      </c>
      <c r="AW20" s="16">
        <v>0</v>
      </c>
      <c r="AX20" s="17">
        <v>0</v>
      </c>
      <c r="AY20" s="16">
        <v>0</v>
      </c>
      <c r="AZ20" s="13">
        <f>MIN(BA20+BI20+BJ20,$AZ$3)</f>
        <v>13.5</v>
      </c>
      <c r="BA20" s="14">
        <f>MIN(BB20+BE20+BF20,$BA$3)</f>
        <v>10</v>
      </c>
      <c r="BB20" s="14">
        <f>MIN(SUM(BC20:BD20),$BB$3)</f>
        <v>9</v>
      </c>
      <c r="BC20" s="17">
        <v>19.75</v>
      </c>
      <c r="BD20" s="14">
        <v>0</v>
      </c>
      <c r="BE20" s="16">
        <v>0</v>
      </c>
      <c r="BF20" s="15">
        <f>MIN(SUM(BG20:BH20),$BF$3)</f>
        <v>1</v>
      </c>
      <c r="BG20" s="15">
        <v>1</v>
      </c>
      <c r="BH20" s="15">
        <v>0</v>
      </c>
      <c r="BI20" s="16">
        <v>0</v>
      </c>
      <c r="BJ20" s="13">
        <v>3.5</v>
      </c>
      <c r="BK20" s="16">
        <v>0</v>
      </c>
      <c r="BL20" s="13">
        <v>0</v>
      </c>
      <c r="BM20" s="14">
        <v>0.375</v>
      </c>
      <c r="BN20" s="14">
        <v>3.125</v>
      </c>
      <c r="BO20" s="14">
        <v>0</v>
      </c>
      <c r="BP20" s="13">
        <v>0</v>
      </c>
    </row>
    <row r="21" spans="1:68">
      <c r="A21" s="12">
        <v>17</v>
      </c>
      <c r="B21" s="12" t="s">
        <v>220</v>
      </c>
      <c r="C21" s="12" t="s">
        <v>221</v>
      </c>
      <c r="D21" s="12" t="s">
        <v>222</v>
      </c>
      <c r="E21" s="12" t="s">
        <v>140</v>
      </c>
      <c r="F21" s="12" t="s">
        <v>135</v>
      </c>
      <c r="G21" s="12" t="s">
        <v>136</v>
      </c>
      <c r="H21" s="13">
        <f>I21+AZ21</f>
        <v>24</v>
      </c>
      <c r="I21" s="14">
        <f>MIN(J21+T21+AC21+AJ21+AY21,$I$3)</f>
        <v>6</v>
      </c>
      <c r="J21" s="15">
        <f>MIN(SUM(K21:S21),$J$3)</f>
        <v>2</v>
      </c>
      <c r="K21" s="15">
        <v>0</v>
      </c>
      <c r="L21" s="15">
        <v>0</v>
      </c>
      <c r="M21" s="15">
        <v>0</v>
      </c>
      <c r="N21" s="15">
        <v>0</v>
      </c>
      <c r="O21" s="15">
        <v>2</v>
      </c>
      <c r="P21" s="15">
        <v>0</v>
      </c>
      <c r="Q21" s="15">
        <v>0</v>
      </c>
      <c r="R21" s="15">
        <v>0</v>
      </c>
      <c r="S21" s="15">
        <v>0</v>
      </c>
      <c r="T21" s="16">
        <f>MIN(SUM(U21:AB21),$T$3)</f>
        <v>4</v>
      </c>
      <c r="U21" s="15">
        <v>1</v>
      </c>
      <c r="V21" s="15">
        <v>0</v>
      </c>
      <c r="W21" s="16">
        <v>1</v>
      </c>
      <c r="X21" s="16">
        <v>1</v>
      </c>
      <c r="Y21" s="15">
        <v>0</v>
      </c>
      <c r="Z21" s="16">
        <v>0</v>
      </c>
      <c r="AA21" s="15">
        <v>1</v>
      </c>
      <c r="AB21" s="16">
        <v>0</v>
      </c>
      <c r="AC21" s="16">
        <f>MIN(SUM(AD21:AI21),$AC$3)</f>
        <v>0</v>
      </c>
      <c r="AD21" s="15"/>
      <c r="AE21" s="15"/>
      <c r="AF21" s="15"/>
      <c r="AG21" s="15"/>
      <c r="AH21" s="15"/>
      <c r="AI21" s="16"/>
      <c r="AJ21" s="14">
        <f>MIN(AK21+AV21,$AJ$3)</f>
        <v>0</v>
      </c>
      <c r="AK21" s="14">
        <f>MIN(SUM(AL21:AU21),$AK$3)</f>
        <v>0</v>
      </c>
      <c r="AL21" s="15">
        <v>0</v>
      </c>
      <c r="AM21" s="16">
        <v>0</v>
      </c>
      <c r="AN21" s="17">
        <v>0</v>
      </c>
      <c r="AO21" s="14">
        <v>0</v>
      </c>
      <c r="AP21" s="17">
        <v>0</v>
      </c>
      <c r="AQ21" s="14">
        <v>0</v>
      </c>
      <c r="AR21" s="17">
        <v>0</v>
      </c>
      <c r="AS21" s="15">
        <v>0</v>
      </c>
      <c r="AT21" s="14">
        <v>0</v>
      </c>
      <c r="AU21" s="17">
        <v>0</v>
      </c>
      <c r="AV21" s="17">
        <f>MIN(SUM(AW21:AX21),$AV$3)</f>
        <v>0</v>
      </c>
      <c r="AW21" s="16">
        <v>0</v>
      </c>
      <c r="AX21" s="17">
        <v>0</v>
      </c>
      <c r="AY21" s="16">
        <v>0</v>
      </c>
      <c r="AZ21" s="13">
        <f>MIN(BA21+BI21+BJ21,$AZ$3)</f>
        <v>18</v>
      </c>
      <c r="BA21" s="14">
        <f>MIN(BB21+BE21+BF21,$BA$3)</f>
        <v>12</v>
      </c>
      <c r="BB21" s="14">
        <f>MIN(SUM(BC21:BD21),$BB$3)</f>
        <v>9</v>
      </c>
      <c r="BC21" s="17">
        <v>24.5</v>
      </c>
      <c r="BD21" s="14">
        <v>0</v>
      </c>
      <c r="BE21" s="16">
        <v>0</v>
      </c>
      <c r="BF21" s="15">
        <f>MIN(SUM(BG21:BH21),$BF$3)</f>
        <v>3</v>
      </c>
      <c r="BG21" s="15">
        <v>0</v>
      </c>
      <c r="BH21" s="15">
        <v>3</v>
      </c>
      <c r="BI21" s="16">
        <v>0</v>
      </c>
      <c r="BJ21" s="13">
        <v>6</v>
      </c>
      <c r="BK21" s="16">
        <v>0</v>
      </c>
      <c r="BL21" s="13">
        <v>0</v>
      </c>
      <c r="BM21" s="14">
        <v>4.75</v>
      </c>
      <c r="BN21" s="14">
        <v>1.25</v>
      </c>
      <c r="BO21" s="14">
        <v>0</v>
      </c>
      <c r="BP21" s="13">
        <v>0</v>
      </c>
    </row>
    <row r="22" spans="1:68">
      <c r="A22" s="12">
        <v>18</v>
      </c>
      <c r="B22" s="12" t="s">
        <v>147</v>
      </c>
      <c r="C22" s="12" t="s">
        <v>148</v>
      </c>
      <c r="D22" s="12" t="s">
        <v>149</v>
      </c>
      <c r="E22" s="12" t="s">
        <v>140</v>
      </c>
      <c r="F22" s="12" t="s">
        <v>135</v>
      </c>
      <c r="G22" s="12" t="s">
        <v>136</v>
      </c>
      <c r="H22" s="13">
        <f t="shared" si="12"/>
        <v>23.175000000000001</v>
      </c>
      <c r="I22" s="14">
        <f t="shared" si="13"/>
        <v>6.7</v>
      </c>
      <c r="J22" s="15">
        <f t="shared" si="14"/>
        <v>0</v>
      </c>
      <c r="K22" s="15"/>
      <c r="L22" s="15"/>
      <c r="M22" s="15"/>
      <c r="N22" s="15"/>
      <c r="O22" s="15"/>
      <c r="P22" s="15"/>
      <c r="Q22" s="15"/>
      <c r="R22" s="15"/>
      <c r="S22" s="15"/>
      <c r="T22" s="16">
        <f t="shared" si="15"/>
        <v>3.7</v>
      </c>
      <c r="U22" s="15">
        <v>0</v>
      </c>
      <c r="V22" s="15">
        <v>1</v>
      </c>
      <c r="W22" s="16">
        <v>1</v>
      </c>
      <c r="X22" s="16">
        <v>0.7</v>
      </c>
      <c r="Y22" s="15">
        <v>0</v>
      </c>
      <c r="Z22" s="16">
        <v>0</v>
      </c>
      <c r="AA22" s="15">
        <v>1</v>
      </c>
      <c r="AB22" s="16">
        <v>0</v>
      </c>
      <c r="AC22" s="16">
        <f t="shared" si="16"/>
        <v>3</v>
      </c>
      <c r="AD22" s="15">
        <v>3</v>
      </c>
      <c r="AE22" s="15">
        <v>0</v>
      </c>
      <c r="AF22" s="15">
        <v>0</v>
      </c>
      <c r="AG22" s="15">
        <v>0</v>
      </c>
      <c r="AH22" s="15">
        <v>0</v>
      </c>
      <c r="AI22" s="16">
        <v>0</v>
      </c>
      <c r="AJ22" s="14">
        <f t="shared" si="17"/>
        <v>0</v>
      </c>
      <c r="AK22" s="14">
        <f t="shared" si="18"/>
        <v>0</v>
      </c>
      <c r="AL22" s="15">
        <v>0</v>
      </c>
      <c r="AM22" s="16">
        <v>0</v>
      </c>
      <c r="AN22" s="17">
        <v>0</v>
      </c>
      <c r="AO22" s="14">
        <v>0</v>
      </c>
      <c r="AP22" s="17">
        <v>0</v>
      </c>
      <c r="AQ22" s="14">
        <v>0</v>
      </c>
      <c r="AR22" s="17">
        <v>0</v>
      </c>
      <c r="AS22" s="15">
        <v>0</v>
      </c>
      <c r="AT22" s="14">
        <v>0</v>
      </c>
      <c r="AU22" s="17">
        <v>0</v>
      </c>
      <c r="AV22" s="17">
        <f t="shared" si="19"/>
        <v>0</v>
      </c>
      <c r="AW22" s="16">
        <v>0</v>
      </c>
      <c r="AX22" s="17">
        <v>0</v>
      </c>
      <c r="AY22" s="16">
        <v>0</v>
      </c>
      <c r="AZ22" s="13">
        <f t="shared" si="20"/>
        <v>16.475000000000001</v>
      </c>
      <c r="BA22" s="14">
        <f t="shared" si="21"/>
        <v>9.1</v>
      </c>
      <c r="BB22" s="14">
        <f t="shared" si="22"/>
        <v>9</v>
      </c>
      <c r="BC22" s="17">
        <v>17</v>
      </c>
      <c r="BD22" s="14">
        <v>0</v>
      </c>
      <c r="BE22" s="16">
        <v>0.1</v>
      </c>
      <c r="BF22" s="15">
        <f t="shared" si="23"/>
        <v>0</v>
      </c>
      <c r="BG22" s="15">
        <v>0</v>
      </c>
      <c r="BH22" s="15">
        <v>0</v>
      </c>
      <c r="BI22" s="16">
        <v>0</v>
      </c>
      <c r="BJ22" s="13">
        <v>7.375</v>
      </c>
      <c r="BK22" s="16">
        <v>0</v>
      </c>
      <c r="BL22" s="13">
        <v>0</v>
      </c>
      <c r="BM22" s="14">
        <v>4.875</v>
      </c>
      <c r="BN22" s="14">
        <v>1.125</v>
      </c>
      <c r="BO22" s="14">
        <v>0</v>
      </c>
      <c r="BP22" s="13">
        <v>1.375</v>
      </c>
    </row>
    <row r="23" spans="1:68">
      <c r="A23" s="12">
        <v>19</v>
      </c>
      <c r="B23" s="12" t="s">
        <v>205</v>
      </c>
      <c r="C23" s="12" t="s">
        <v>206</v>
      </c>
      <c r="D23" s="12" t="s">
        <v>207</v>
      </c>
      <c r="E23" s="12" t="s">
        <v>140</v>
      </c>
      <c r="F23" s="12" t="s">
        <v>135</v>
      </c>
      <c r="G23" s="12" t="s">
        <v>136</v>
      </c>
      <c r="H23" s="13">
        <f t="shared" ref="H23:H30" si="36">I23+AZ23</f>
        <v>22.5</v>
      </c>
      <c r="I23" s="14">
        <f t="shared" ref="I23:I30" si="37">MIN(J23+T23+AC23+AJ23+AY23,$I$3)</f>
        <v>6</v>
      </c>
      <c r="J23" s="15">
        <f t="shared" ref="J23:J30" si="38">MIN(SUM(K23:S23),$J$3)</f>
        <v>3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3</v>
      </c>
      <c r="Q23" s="15">
        <v>0</v>
      </c>
      <c r="R23" s="15">
        <v>0</v>
      </c>
      <c r="S23" s="15">
        <v>0</v>
      </c>
      <c r="T23" s="16">
        <f t="shared" ref="T23:T30" si="39">MIN(SUM(U23:AB23),$T$3)</f>
        <v>3</v>
      </c>
      <c r="U23" s="15">
        <v>0</v>
      </c>
      <c r="V23" s="15">
        <v>0</v>
      </c>
      <c r="W23" s="16">
        <v>1</v>
      </c>
      <c r="X23" s="16">
        <v>1</v>
      </c>
      <c r="Y23" s="15">
        <v>0</v>
      </c>
      <c r="Z23" s="16">
        <v>0</v>
      </c>
      <c r="AA23" s="15">
        <v>1</v>
      </c>
      <c r="AB23" s="16">
        <v>0</v>
      </c>
      <c r="AC23" s="16">
        <f t="shared" ref="AC23:AC30" si="40">MIN(SUM(AD23:AI23),$AC$3)</f>
        <v>0</v>
      </c>
      <c r="AD23" s="15"/>
      <c r="AE23" s="15"/>
      <c r="AF23" s="15"/>
      <c r="AG23" s="15"/>
      <c r="AH23" s="15"/>
      <c r="AI23" s="16"/>
      <c r="AJ23" s="14">
        <f t="shared" ref="AJ23:AJ30" si="41">MIN(AK23+AV23,$AJ$3)</f>
        <v>0</v>
      </c>
      <c r="AK23" s="14">
        <f t="shared" ref="AK23:AK30" si="42">MIN(SUM(AL23:AU23),$AK$3)</f>
        <v>0</v>
      </c>
      <c r="AL23" s="15"/>
      <c r="AM23" s="16"/>
      <c r="AN23" s="17"/>
      <c r="AO23" s="14"/>
      <c r="AP23" s="17"/>
      <c r="AQ23" s="14"/>
      <c r="AR23" s="17"/>
      <c r="AS23" s="15"/>
      <c r="AT23" s="14"/>
      <c r="AU23" s="17"/>
      <c r="AV23" s="17">
        <f t="shared" ref="AV23:AV30" si="43">MIN(SUM(AW23:AX23),$AV$3)</f>
        <v>0</v>
      </c>
      <c r="AW23" s="16"/>
      <c r="AX23" s="17"/>
      <c r="AY23" s="16"/>
      <c r="AZ23" s="13">
        <f t="shared" ref="AZ23:AZ30" si="44">MIN(BA23+BI23+BJ23,$AZ$3)</f>
        <v>16.5</v>
      </c>
      <c r="BA23" s="14">
        <f t="shared" ref="BA23:BA30" si="45">MIN(BB23+BE23+BF23,$BA$3)</f>
        <v>9</v>
      </c>
      <c r="BB23" s="14">
        <f t="shared" ref="BB23:BB30" si="46">MIN(SUM(BC23:BD23),$BB$3)</f>
        <v>9</v>
      </c>
      <c r="BC23" s="17">
        <v>23.5</v>
      </c>
      <c r="BD23" s="14">
        <v>0</v>
      </c>
      <c r="BE23" s="16"/>
      <c r="BF23" s="15">
        <f t="shared" ref="BF23:BF30" si="47">MIN(SUM(BG23:BH23),$BF$3)</f>
        <v>0</v>
      </c>
      <c r="BG23" s="15"/>
      <c r="BH23" s="15"/>
      <c r="BI23" s="16">
        <v>0</v>
      </c>
      <c r="BJ23" s="13">
        <v>7.5</v>
      </c>
      <c r="BK23" s="16">
        <v>0</v>
      </c>
      <c r="BL23" s="13">
        <v>0</v>
      </c>
      <c r="BM23" s="14">
        <v>3.5</v>
      </c>
      <c r="BN23" s="14">
        <v>2.5</v>
      </c>
      <c r="BO23" s="14">
        <v>1.5</v>
      </c>
      <c r="BP23" s="13">
        <v>0</v>
      </c>
    </row>
    <row r="24" spans="1:68">
      <c r="A24" s="12">
        <v>20</v>
      </c>
      <c r="B24" s="12" t="s">
        <v>202</v>
      </c>
      <c r="C24" s="12" t="s">
        <v>203</v>
      </c>
      <c r="D24" s="12" t="s">
        <v>204</v>
      </c>
      <c r="E24" s="12" t="s">
        <v>140</v>
      </c>
      <c r="F24" s="12" t="s">
        <v>135</v>
      </c>
      <c r="G24" s="12" t="s">
        <v>136</v>
      </c>
      <c r="H24" s="13">
        <f t="shared" si="36"/>
        <v>21.7</v>
      </c>
      <c r="I24" s="14">
        <f t="shared" si="37"/>
        <v>8.6999999999999993</v>
      </c>
      <c r="J24" s="15">
        <f t="shared" si="38"/>
        <v>4</v>
      </c>
      <c r="K24" s="15">
        <v>0</v>
      </c>
      <c r="L24" s="15">
        <v>0</v>
      </c>
      <c r="M24" s="15">
        <v>4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6">
        <f t="shared" si="39"/>
        <v>2.7</v>
      </c>
      <c r="U24" s="15">
        <v>0</v>
      </c>
      <c r="V24" s="15">
        <v>0</v>
      </c>
      <c r="W24" s="16">
        <v>1</v>
      </c>
      <c r="X24" s="16">
        <v>0.7</v>
      </c>
      <c r="Y24" s="15">
        <v>0</v>
      </c>
      <c r="Z24" s="16">
        <v>0</v>
      </c>
      <c r="AA24" s="15">
        <v>1</v>
      </c>
      <c r="AB24" s="16">
        <v>0</v>
      </c>
      <c r="AC24" s="16">
        <f t="shared" si="40"/>
        <v>2</v>
      </c>
      <c r="AD24" s="15">
        <v>0</v>
      </c>
      <c r="AE24" s="15">
        <v>2</v>
      </c>
      <c r="AF24" s="15">
        <v>0</v>
      </c>
      <c r="AG24" s="15">
        <v>0</v>
      </c>
      <c r="AH24" s="15">
        <v>0</v>
      </c>
      <c r="AI24" s="16">
        <v>0</v>
      </c>
      <c r="AJ24" s="14">
        <f t="shared" si="41"/>
        <v>0</v>
      </c>
      <c r="AK24" s="14">
        <f t="shared" si="42"/>
        <v>0</v>
      </c>
      <c r="AL24" s="15">
        <v>0</v>
      </c>
      <c r="AM24" s="16">
        <v>0</v>
      </c>
      <c r="AN24" s="17">
        <v>0</v>
      </c>
      <c r="AO24" s="14">
        <v>0</v>
      </c>
      <c r="AP24" s="17">
        <v>0</v>
      </c>
      <c r="AQ24" s="14">
        <v>0</v>
      </c>
      <c r="AR24" s="17">
        <v>0</v>
      </c>
      <c r="AS24" s="15">
        <v>0</v>
      </c>
      <c r="AT24" s="14">
        <v>0</v>
      </c>
      <c r="AU24" s="17">
        <v>0</v>
      </c>
      <c r="AV24" s="17">
        <f t="shared" si="43"/>
        <v>0</v>
      </c>
      <c r="AW24" s="16">
        <v>0</v>
      </c>
      <c r="AX24" s="17">
        <v>0</v>
      </c>
      <c r="AY24" s="16">
        <v>0</v>
      </c>
      <c r="AZ24" s="13">
        <f t="shared" si="44"/>
        <v>13</v>
      </c>
      <c r="BA24" s="14">
        <f t="shared" si="45"/>
        <v>12</v>
      </c>
      <c r="BB24" s="14">
        <f t="shared" si="46"/>
        <v>9</v>
      </c>
      <c r="BC24" s="17">
        <v>12.5</v>
      </c>
      <c r="BD24" s="14">
        <v>0</v>
      </c>
      <c r="BE24" s="16">
        <v>0</v>
      </c>
      <c r="BF24" s="15">
        <f t="shared" si="47"/>
        <v>3</v>
      </c>
      <c r="BG24" s="15">
        <v>0</v>
      </c>
      <c r="BH24" s="15">
        <v>3</v>
      </c>
      <c r="BI24" s="16">
        <v>0</v>
      </c>
      <c r="BJ24" s="13">
        <v>1</v>
      </c>
      <c r="BK24" s="16">
        <v>0</v>
      </c>
      <c r="BL24" s="13">
        <v>0</v>
      </c>
      <c r="BM24" s="14">
        <v>0</v>
      </c>
      <c r="BN24" s="14">
        <v>0</v>
      </c>
      <c r="BO24" s="14">
        <v>0</v>
      </c>
      <c r="BP24" s="13">
        <v>1</v>
      </c>
    </row>
    <row r="25" spans="1:68">
      <c r="A25" s="12">
        <v>21</v>
      </c>
      <c r="B25" s="12" t="s">
        <v>186</v>
      </c>
      <c r="C25" s="12" t="s">
        <v>187</v>
      </c>
      <c r="D25" s="12" t="s">
        <v>188</v>
      </c>
      <c r="E25" s="12" t="s">
        <v>189</v>
      </c>
      <c r="F25" s="12" t="s">
        <v>135</v>
      </c>
      <c r="G25" s="12" t="s">
        <v>136</v>
      </c>
      <c r="H25" s="13">
        <f t="shared" si="36"/>
        <v>20.5</v>
      </c>
      <c r="I25" s="14">
        <f t="shared" si="37"/>
        <v>5.5</v>
      </c>
      <c r="J25" s="15">
        <f t="shared" si="38"/>
        <v>4</v>
      </c>
      <c r="K25" s="15">
        <v>0</v>
      </c>
      <c r="L25" s="15">
        <v>0</v>
      </c>
      <c r="M25" s="15">
        <v>4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6">
        <f t="shared" si="39"/>
        <v>1.5</v>
      </c>
      <c r="U25" s="15">
        <v>0</v>
      </c>
      <c r="V25" s="15">
        <v>0</v>
      </c>
      <c r="W25" s="16">
        <v>1</v>
      </c>
      <c r="X25" s="16">
        <v>0</v>
      </c>
      <c r="Y25" s="15">
        <v>0</v>
      </c>
      <c r="Z25" s="16">
        <v>0</v>
      </c>
      <c r="AA25" s="15">
        <v>0</v>
      </c>
      <c r="AB25" s="16">
        <v>0.5</v>
      </c>
      <c r="AC25" s="16">
        <f t="shared" si="40"/>
        <v>0</v>
      </c>
      <c r="AD25" s="15"/>
      <c r="AE25" s="15"/>
      <c r="AF25" s="15"/>
      <c r="AG25" s="15"/>
      <c r="AH25" s="15"/>
      <c r="AI25" s="16"/>
      <c r="AJ25" s="14">
        <f t="shared" si="41"/>
        <v>0</v>
      </c>
      <c r="AK25" s="14">
        <f t="shared" si="42"/>
        <v>0</v>
      </c>
      <c r="AL25" s="15">
        <v>0</v>
      </c>
      <c r="AM25" s="16">
        <v>0</v>
      </c>
      <c r="AN25" s="17">
        <v>0</v>
      </c>
      <c r="AO25" s="14">
        <v>0</v>
      </c>
      <c r="AP25" s="17">
        <v>0</v>
      </c>
      <c r="AQ25" s="14">
        <v>0</v>
      </c>
      <c r="AR25" s="17">
        <v>0</v>
      </c>
      <c r="AS25" s="15">
        <v>0</v>
      </c>
      <c r="AT25" s="14">
        <v>0</v>
      </c>
      <c r="AU25" s="17">
        <v>0</v>
      </c>
      <c r="AV25" s="17">
        <f t="shared" si="43"/>
        <v>0</v>
      </c>
      <c r="AW25" s="16">
        <v>0</v>
      </c>
      <c r="AX25" s="17">
        <v>0</v>
      </c>
      <c r="AY25" s="16">
        <v>0</v>
      </c>
      <c r="AZ25" s="13">
        <f t="shared" si="44"/>
        <v>15</v>
      </c>
      <c r="BA25" s="14">
        <f t="shared" si="45"/>
        <v>12</v>
      </c>
      <c r="BB25" s="14">
        <f t="shared" si="46"/>
        <v>9</v>
      </c>
      <c r="BC25" s="17">
        <v>20.25</v>
      </c>
      <c r="BD25" s="14">
        <v>0</v>
      </c>
      <c r="BE25" s="16">
        <v>0</v>
      </c>
      <c r="BF25" s="15">
        <f t="shared" si="47"/>
        <v>3</v>
      </c>
      <c r="BG25" s="15">
        <v>0</v>
      </c>
      <c r="BH25" s="15">
        <v>3</v>
      </c>
      <c r="BI25" s="16">
        <v>0</v>
      </c>
      <c r="BJ25" s="13">
        <v>3</v>
      </c>
      <c r="BK25" s="16">
        <v>0</v>
      </c>
      <c r="BL25" s="13">
        <v>0</v>
      </c>
      <c r="BM25" s="14">
        <v>0.375</v>
      </c>
      <c r="BN25" s="14">
        <v>1.875</v>
      </c>
      <c r="BO25" s="14">
        <v>0</v>
      </c>
      <c r="BP25" s="13">
        <v>0.75</v>
      </c>
    </row>
    <row r="26" spans="1:68">
      <c r="A26" s="12">
        <v>22</v>
      </c>
      <c r="B26" s="12" t="s">
        <v>183</v>
      </c>
      <c r="C26" s="12" t="s">
        <v>184</v>
      </c>
      <c r="D26" s="12" t="s">
        <v>185</v>
      </c>
      <c r="E26" s="12" t="s">
        <v>140</v>
      </c>
      <c r="F26" s="12" t="s">
        <v>135</v>
      </c>
      <c r="G26" s="12" t="s">
        <v>136</v>
      </c>
      <c r="H26" s="13">
        <f t="shared" si="36"/>
        <v>20.399999999999999</v>
      </c>
      <c r="I26" s="14">
        <f t="shared" si="37"/>
        <v>5.4</v>
      </c>
      <c r="J26" s="15">
        <f t="shared" si="38"/>
        <v>5</v>
      </c>
      <c r="K26" s="15">
        <v>0</v>
      </c>
      <c r="L26" s="15">
        <v>0</v>
      </c>
      <c r="M26" s="15">
        <v>0</v>
      </c>
      <c r="N26" s="15">
        <v>0</v>
      </c>
      <c r="O26" s="15">
        <v>2</v>
      </c>
      <c r="P26" s="15">
        <v>3</v>
      </c>
      <c r="Q26" s="15">
        <v>0</v>
      </c>
      <c r="R26" s="15">
        <v>0</v>
      </c>
      <c r="S26" s="15">
        <v>0</v>
      </c>
      <c r="T26" s="16">
        <f t="shared" si="39"/>
        <v>0.4</v>
      </c>
      <c r="U26" s="15">
        <v>0</v>
      </c>
      <c r="V26" s="15">
        <v>0</v>
      </c>
      <c r="W26" s="16">
        <v>0.4</v>
      </c>
      <c r="X26" s="16">
        <v>0</v>
      </c>
      <c r="Y26" s="15">
        <v>0</v>
      </c>
      <c r="Z26" s="16">
        <v>0</v>
      </c>
      <c r="AA26" s="15">
        <v>0</v>
      </c>
      <c r="AB26" s="16">
        <v>0</v>
      </c>
      <c r="AC26" s="16">
        <f t="shared" si="40"/>
        <v>0</v>
      </c>
      <c r="AD26" s="15"/>
      <c r="AE26" s="15"/>
      <c r="AF26" s="15"/>
      <c r="AG26" s="15"/>
      <c r="AH26" s="15"/>
      <c r="AI26" s="16"/>
      <c r="AJ26" s="14">
        <f t="shared" si="41"/>
        <v>0</v>
      </c>
      <c r="AK26" s="14">
        <f t="shared" si="42"/>
        <v>0</v>
      </c>
      <c r="AL26" s="15"/>
      <c r="AM26" s="16"/>
      <c r="AN26" s="17"/>
      <c r="AO26" s="14"/>
      <c r="AP26" s="17"/>
      <c r="AQ26" s="14"/>
      <c r="AR26" s="17"/>
      <c r="AS26" s="15"/>
      <c r="AT26" s="14"/>
      <c r="AU26" s="17"/>
      <c r="AV26" s="17">
        <f t="shared" si="43"/>
        <v>0</v>
      </c>
      <c r="AW26" s="16"/>
      <c r="AX26" s="17"/>
      <c r="AY26" s="16"/>
      <c r="AZ26" s="13">
        <f t="shared" si="44"/>
        <v>15</v>
      </c>
      <c r="BA26" s="14">
        <f t="shared" si="45"/>
        <v>9</v>
      </c>
      <c r="BB26" s="14">
        <f t="shared" si="46"/>
        <v>9</v>
      </c>
      <c r="BC26" s="17">
        <v>17</v>
      </c>
      <c r="BD26" s="14">
        <v>0</v>
      </c>
      <c r="BE26" s="16"/>
      <c r="BF26" s="15">
        <f t="shared" si="47"/>
        <v>0</v>
      </c>
      <c r="BG26" s="15"/>
      <c r="BH26" s="15"/>
      <c r="BI26" s="16">
        <v>0</v>
      </c>
      <c r="BJ26" s="13">
        <v>6</v>
      </c>
      <c r="BK26" s="16">
        <v>0</v>
      </c>
      <c r="BL26" s="13">
        <v>0</v>
      </c>
      <c r="BM26" s="14">
        <v>6</v>
      </c>
      <c r="BN26" s="14">
        <v>0</v>
      </c>
      <c r="BO26" s="14">
        <v>0</v>
      </c>
      <c r="BP26" s="13">
        <v>0</v>
      </c>
    </row>
    <row r="27" spans="1:68">
      <c r="A27" s="12">
        <v>23</v>
      </c>
      <c r="B27" s="12" t="s">
        <v>217</v>
      </c>
      <c r="C27" s="12" t="s">
        <v>218</v>
      </c>
      <c r="D27" s="12" t="s">
        <v>219</v>
      </c>
      <c r="E27" s="12" t="s">
        <v>140</v>
      </c>
      <c r="F27" s="12" t="s">
        <v>135</v>
      </c>
      <c r="G27" s="12" t="s">
        <v>136</v>
      </c>
      <c r="H27" s="13">
        <f t="shared" si="36"/>
        <v>20</v>
      </c>
      <c r="I27" s="14">
        <f t="shared" si="37"/>
        <v>5</v>
      </c>
      <c r="J27" s="15">
        <f t="shared" si="38"/>
        <v>5</v>
      </c>
      <c r="K27" s="15">
        <v>0</v>
      </c>
      <c r="L27" s="15">
        <v>0</v>
      </c>
      <c r="M27" s="15">
        <v>0</v>
      </c>
      <c r="N27" s="15">
        <v>0</v>
      </c>
      <c r="O27" s="15">
        <v>2</v>
      </c>
      <c r="P27" s="15">
        <v>3</v>
      </c>
      <c r="Q27" s="15">
        <v>0</v>
      </c>
      <c r="R27" s="15">
        <v>0</v>
      </c>
      <c r="S27" s="15">
        <v>0</v>
      </c>
      <c r="T27" s="16">
        <f t="shared" si="39"/>
        <v>0</v>
      </c>
      <c r="U27" s="15"/>
      <c r="V27" s="15"/>
      <c r="W27" s="16"/>
      <c r="X27" s="16"/>
      <c r="Y27" s="15"/>
      <c r="Z27" s="16"/>
      <c r="AA27" s="15"/>
      <c r="AB27" s="16"/>
      <c r="AC27" s="16">
        <f t="shared" si="40"/>
        <v>0</v>
      </c>
      <c r="AD27" s="15"/>
      <c r="AE27" s="15"/>
      <c r="AF27" s="15"/>
      <c r="AG27" s="15"/>
      <c r="AH27" s="15"/>
      <c r="AI27" s="16"/>
      <c r="AJ27" s="14">
        <f t="shared" si="41"/>
        <v>0</v>
      </c>
      <c r="AK27" s="14">
        <f t="shared" si="42"/>
        <v>0</v>
      </c>
      <c r="AL27" s="15"/>
      <c r="AM27" s="16"/>
      <c r="AN27" s="17"/>
      <c r="AO27" s="14"/>
      <c r="AP27" s="17"/>
      <c r="AQ27" s="14"/>
      <c r="AR27" s="17"/>
      <c r="AS27" s="15"/>
      <c r="AT27" s="14"/>
      <c r="AU27" s="17"/>
      <c r="AV27" s="17">
        <f t="shared" si="43"/>
        <v>0</v>
      </c>
      <c r="AW27" s="16"/>
      <c r="AX27" s="17"/>
      <c r="AY27" s="16"/>
      <c r="AZ27" s="13">
        <f t="shared" si="44"/>
        <v>15</v>
      </c>
      <c r="BA27" s="14">
        <f t="shared" si="45"/>
        <v>9</v>
      </c>
      <c r="BB27" s="14">
        <f t="shared" si="46"/>
        <v>9</v>
      </c>
      <c r="BC27" s="17">
        <v>23.75</v>
      </c>
      <c r="BD27" s="14">
        <v>0</v>
      </c>
      <c r="BE27" s="16"/>
      <c r="BF27" s="15">
        <f t="shared" si="47"/>
        <v>0</v>
      </c>
      <c r="BG27" s="15"/>
      <c r="BH27" s="15"/>
      <c r="BI27" s="16">
        <v>0</v>
      </c>
      <c r="BJ27" s="13">
        <v>6</v>
      </c>
      <c r="BK27" s="16">
        <v>0</v>
      </c>
      <c r="BL27" s="13">
        <v>0</v>
      </c>
      <c r="BM27" s="14">
        <v>5.625</v>
      </c>
      <c r="BN27" s="14">
        <v>0.375</v>
      </c>
      <c r="BO27" s="14">
        <v>0</v>
      </c>
      <c r="BP27" s="13">
        <v>0</v>
      </c>
    </row>
    <row r="28" spans="1:68">
      <c r="A28" s="12">
        <v>24</v>
      </c>
      <c r="B28" s="12" t="s">
        <v>227</v>
      </c>
      <c r="C28" s="12" t="s">
        <v>228</v>
      </c>
      <c r="D28" s="12" t="s">
        <v>229</v>
      </c>
      <c r="E28" s="12" t="s">
        <v>140</v>
      </c>
      <c r="F28" s="12" t="s">
        <v>135</v>
      </c>
      <c r="G28" s="12" t="s">
        <v>136</v>
      </c>
      <c r="H28" s="13">
        <f t="shared" si="36"/>
        <v>19.75</v>
      </c>
      <c r="I28" s="14">
        <f t="shared" si="37"/>
        <v>2</v>
      </c>
      <c r="J28" s="15">
        <f t="shared" si="38"/>
        <v>0</v>
      </c>
      <c r="K28" s="15"/>
      <c r="L28" s="15"/>
      <c r="M28" s="15"/>
      <c r="N28" s="15"/>
      <c r="O28" s="15"/>
      <c r="P28" s="15"/>
      <c r="Q28" s="15"/>
      <c r="R28" s="15"/>
      <c r="S28" s="15"/>
      <c r="T28" s="16">
        <f t="shared" si="39"/>
        <v>2</v>
      </c>
      <c r="U28" s="15">
        <v>0</v>
      </c>
      <c r="V28" s="15">
        <v>0</v>
      </c>
      <c r="W28" s="16">
        <v>1</v>
      </c>
      <c r="X28" s="16">
        <v>0</v>
      </c>
      <c r="Y28" s="15">
        <v>0</v>
      </c>
      <c r="Z28" s="16">
        <v>0</v>
      </c>
      <c r="AA28" s="15">
        <v>1</v>
      </c>
      <c r="AB28" s="16">
        <v>0</v>
      </c>
      <c r="AC28" s="16">
        <f t="shared" si="40"/>
        <v>0</v>
      </c>
      <c r="AD28" s="15"/>
      <c r="AE28" s="15"/>
      <c r="AF28" s="15"/>
      <c r="AG28" s="15"/>
      <c r="AH28" s="15"/>
      <c r="AI28" s="16"/>
      <c r="AJ28" s="14">
        <f t="shared" si="41"/>
        <v>0</v>
      </c>
      <c r="AK28" s="14">
        <f t="shared" si="42"/>
        <v>0</v>
      </c>
      <c r="AL28" s="15">
        <v>0</v>
      </c>
      <c r="AM28" s="16">
        <v>0</v>
      </c>
      <c r="AN28" s="17">
        <v>0</v>
      </c>
      <c r="AO28" s="14">
        <v>0</v>
      </c>
      <c r="AP28" s="17">
        <v>0</v>
      </c>
      <c r="AQ28" s="14">
        <v>0</v>
      </c>
      <c r="AR28" s="17">
        <v>0</v>
      </c>
      <c r="AS28" s="15">
        <v>0</v>
      </c>
      <c r="AT28" s="14">
        <v>0</v>
      </c>
      <c r="AU28" s="17">
        <v>0</v>
      </c>
      <c r="AV28" s="17">
        <f t="shared" si="43"/>
        <v>0</v>
      </c>
      <c r="AW28" s="16">
        <v>0</v>
      </c>
      <c r="AX28" s="17">
        <v>0</v>
      </c>
      <c r="AY28" s="16">
        <v>0</v>
      </c>
      <c r="AZ28" s="13">
        <f t="shared" si="44"/>
        <v>17.75</v>
      </c>
      <c r="BA28" s="14">
        <f t="shared" si="45"/>
        <v>12</v>
      </c>
      <c r="BB28" s="14">
        <f t="shared" si="46"/>
        <v>9</v>
      </c>
      <c r="BC28" s="17">
        <v>14.25</v>
      </c>
      <c r="BD28" s="14">
        <v>0</v>
      </c>
      <c r="BE28" s="16">
        <v>0</v>
      </c>
      <c r="BF28" s="15">
        <f t="shared" si="47"/>
        <v>3</v>
      </c>
      <c r="BG28" s="15">
        <v>0</v>
      </c>
      <c r="BH28" s="15">
        <v>3</v>
      </c>
      <c r="BI28" s="16">
        <v>0</v>
      </c>
      <c r="BJ28" s="13">
        <v>5.75</v>
      </c>
      <c r="BK28" s="16">
        <v>0</v>
      </c>
      <c r="BL28" s="13">
        <v>0</v>
      </c>
      <c r="BM28" s="14">
        <v>1.875</v>
      </c>
      <c r="BN28" s="14">
        <v>1.875</v>
      </c>
      <c r="BO28" s="14">
        <v>0</v>
      </c>
      <c r="BP28" s="13">
        <v>2</v>
      </c>
    </row>
    <row r="29" spans="1:68">
      <c r="A29" s="12">
        <v>25</v>
      </c>
      <c r="B29" s="12" t="s">
        <v>165</v>
      </c>
      <c r="C29" s="12" t="s">
        <v>166</v>
      </c>
      <c r="D29" s="12" t="s">
        <v>167</v>
      </c>
      <c r="E29" s="12" t="s">
        <v>140</v>
      </c>
      <c r="F29" s="12" t="s">
        <v>135</v>
      </c>
      <c r="G29" s="12" t="s">
        <v>136</v>
      </c>
      <c r="H29" s="13">
        <f t="shared" si="36"/>
        <v>18.100000000000001</v>
      </c>
      <c r="I29" s="14">
        <f t="shared" si="37"/>
        <v>3</v>
      </c>
      <c r="J29" s="15">
        <f t="shared" si="38"/>
        <v>0</v>
      </c>
      <c r="K29" s="15"/>
      <c r="L29" s="15"/>
      <c r="M29" s="15"/>
      <c r="N29" s="15"/>
      <c r="O29" s="15"/>
      <c r="P29" s="15"/>
      <c r="Q29" s="15"/>
      <c r="R29" s="15"/>
      <c r="S29" s="15"/>
      <c r="T29" s="16">
        <f t="shared" si="39"/>
        <v>2</v>
      </c>
      <c r="U29" s="15">
        <v>0</v>
      </c>
      <c r="V29" s="15">
        <v>0</v>
      </c>
      <c r="W29" s="16">
        <v>1</v>
      </c>
      <c r="X29" s="16">
        <v>0</v>
      </c>
      <c r="Y29" s="15">
        <v>0</v>
      </c>
      <c r="Z29" s="16">
        <v>0</v>
      </c>
      <c r="AA29" s="15">
        <v>1</v>
      </c>
      <c r="AB29" s="16">
        <v>0</v>
      </c>
      <c r="AC29" s="16">
        <f t="shared" si="40"/>
        <v>1</v>
      </c>
      <c r="AD29" s="15">
        <v>0</v>
      </c>
      <c r="AE29" s="15">
        <v>0</v>
      </c>
      <c r="AF29" s="15">
        <v>1</v>
      </c>
      <c r="AG29" s="15">
        <v>0</v>
      </c>
      <c r="AH29" s="15">
        <v>0</v>
      </c>
      <c r="AI29" s="16">
        <v>0</v>
      </c>
      <c r="AJ29" s="14">
        <f t="shared" si="41"/>
        <v>0</v>
      </c>
      <c r="AK29" s="14">
        <f t="shared" si="42"/>
        <v>0</v>
      </c>
      <c r="AL29" s="15">
        <v>0</v>
      </c>
      <c r="AM29" s="16">
        <v>0</v>
      </c>
      <c r="AN29" s="17">
        <v>0</v>
      </c>
      <c r="AO29" s="14">
        <v>0</v>
      </c>
      <c r="AP29" s="17">
        <v>0</v>
      </c>
      <c r="AQ29" s="14">
        <v>0</v>
      </c>
      <c r="AR29" s="17">
        <v>0</v>
      </c>
      <c r="AS29" s="15">
        <v>0</v>
      </c>
      <c r="AT29" s="14">
        <v>0</v>
      </c>
      <c r="AU29" s="17">
        <v>0</v>
      </c>
      <c r="AV29" s="17">
        <f t="shared" si="43"/>
        <v>0</v>
      </c>
      <c r="AW29" s="16">
        <v>0</v>
      </c>
      <c r="AX29" s="17">
        <v>0</v>
      </c>
      <c r="AY29" s="16">
        <v>0</v>
      </c>
      <c r="AZ29" s="13">
        <f t="shared" si="44"/>
        <v>15.1</v>
      </c>
      <c r="BA29" s="14">
        <f t="shared" si="45"/>
        <v>9.1</v>
      </c>
      <c r="BB29" s="14">
        <f t="shared" si="46"/>
        <v>9</v>
      </c>
      <c r="BC29" s="17">
        <v>30.25</v>
      </c>
      <c r="BD29" s="14">
        <v>0</v>
      </c>
      <c r="BE29" s="16">
        <v>0.1</v>
      </c>
      <c r="BF29" s="15">
        <f t="shared" si="47"/>
        <v>0</v>
      </c>
      <c r="BG29" s="15">
        <v>0</v>
      </c>
      <c r="BH29" s="15">
        <v>0</v>
      </c>
      <c r="BI29" s="16">
        <v>0</v>
      </c>
      <c r="BJ29" s="13">
        <v>6</v>
      </c>
      <c r="BK29" s="16">
        <v>0</v>
      </c>
      <c r="BL29" s="13">
        <v>0</v>
      </c>
      <c r="BM29" s="14">
        <v>2</v>
      </c>
      <c r="BN29" s="14">
        <v>4</v>
      </c>
      <c r="BO29" s="14">
        <v>0</v>
      </c>
      <c r="BP29" s="13">
        <v>0</v>
      </c>
    </row>
    <row r="30" spans="1:68">
      <c r="A30" s="12">
        <v>26</v>
      </c>
      <c r="B30" s="12" t="s">
        <v>208</v>
      </c>
      <c r="C30" s="12" t="s">
        <v>209</v>
      </c>
      <c r="D30" s="12" t="s">
        <v>210</v>
      </c>
      <c r="E30" s="12" t="s">
        <v>140</v>
      </c>
      <c r="F30" s="12" t="s">
        <v>135</v>
      </c>
      <c r="G30" s="12" t="s">
        <v>136</v>
      </c>
      <c r="H30" s="13">
        <f t="shared" si="36"/>
        <v>16.862500000000001</v>
      </c>
      <c r="I30" s="14">
        <f t="shared" si="37"/>
        <v>8.8000000000000007</v>
      </c>
      <c r="J30" s="15">
        <f t="shared" si="38"/>
        <v>4</v>
      </c>
      <c r="K30" s="15">
        <v>0</v>
      </c>
      <c r="L30" s="15">
        <v>0</v>
      </c>
      <c r="M30" s="15">
        <v>4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6">
        <f t="shared" si="39"/>
        <v>3.3</v>
      </c>
      <c r="U30" s="15">
        <v>0</v>
      </c>
      <c r="V30" s="15">
        <v>2</v>
      </c>
      <c r="W30" s="16">
        <v>0.3</v>
      </c>
      <c r="X30" s="16">
        <v>0</v>
      </c>
      <c r="Y30" s="15">
        <v>0</v>
      </c>
      <c r="Z30" s="16">
        <v>0</v>
      </c>
      <c r="AA30" s="15">
        <v>1</v>
      </c>
      <c r="AB30" s="16">
        <v>0</v>
      </c>
      <c r="AC30" s="16">
        <f t="shared" si="40"/>
        <v>1</v>
      </c>
      <c r="AD30" s="15">
        <v>0</v>
      </c>
      <c r="AE30" s="15">
        <v>0</v>
      </c>
      <c r="AF30" s="15">
        <v>1</v>
      </c>
      <c r="AG30" s="15">
        <v>0</v>
      </c>
      <c r="AH30" s="15">
        <v>0</v>
      </c>
      <c r="AI30" s="16">
        <v>0</v>
      </c>
      <c r="AJ30" s="14">
        <f t="shared" si="41"/>
        <v>0.5</v>
      </c>
      <c r="AK30" s="14">
        <f t="shared" si="42"/>
        <v>0.5</v>
      </c>
      <c r="AL30" s="15">
        <v>0</v>
      </c>
      <c r="AM30" s="16">
        <v>0.5</v>
      </c>
      <c r="AN30" s="17">
        <v>0</v>
      </c>
      <c r="AO30" s="14">
        <v>0</v>
      </c>
      <c r="AP30" s="17">
        <v>0</v>
      </c>
      <c r="AQ30" s="14">
        <v>0</v>
      </c>
      <c r="AR30" s="17">
        <v>0</v>
      </c>
      <c r="AS30" s="15">
        <v>0</v>
      </c>
      <c r="AT30" s="14">
        <v>0</v>
      </c>
      <c r="AU30" s="17">
        <v>0</v>
      </c>
      <c r="AV30" s="17">
        <f t="shared" si="43"/>
        <v>0</v>
      </c>
      <c r="AW30" s="16">
        <v>0</v>
      </c>
      <c r="AX30" s="17">
        <v>0</v>
      </c>
      <c r="AY30" s="16">
        <v>0</v>
      </c>
      <c r="AZ30" s="13">
        <f t="shared" si="44"/>
        <v>8.0625</v>
      </c>
      <c r="BA30" s="14">
        <f t="shared" si="45"/>
        <v>8</v>
      </c>
      <c r="BB30" s="14">
        <f t="shared" si="46"/>
        <v>8</v>
      </c>
      <c r="BC30" s="17">
        <v>8</v>
      </c>
      <c r="BD30" s="14">
        <v>0</v>
      </c>
      <c r="BE30" s="16">
        <v>0</v>
      </c>
      <c r="BF30" s="15">
        <f t="shared" si="47"/>
        <v>0</v>
      </c>
      <c r="BG30" s="15">
        <v>0</v>
      </c>
      <c r="BH30" s="15">
        <v>0</v>
      </c>
      <c r="BI30" s="16">
        <v>0</v>
      </c>
      <c r="BJ30" s="13">
        <v>6.25E-2</v>
      </c>
      <c r="BK30" s="16">
        <v>0</v>
      </c>
      <c r="BL30" s="13">
        <v>0</v>
      </c>
      <c r="BM30" s="14">
        <v>0</v>
      </c>
      <c r="BN30" s="14">
        <v>0</v>
      </c>
      <c r="BO30" s="14">
        <v>0</v>
      </c>
      <c r="BP30" s="13">
        <v>6.25E-2</v>
      </c>
    </row>
    <row r="31" spans="1:68">
      <c r="A31" s="12">
        <v>27</v>
      </c>
      <c r="B31" s="12" t="s">
        <v>190</v>
      </c>
      <c r="C31" s="12" t="s">
        <v>191</v>
      </c>
      <c r="D31" s="12" t="s">
        <v>192</v>
      </c>
      <c r="E31" s="12" t="s">
        <v>140</v>
      </c>
      <c r="F31" s="12" t="s">
        <v>135</v>
      </c>
      <c r="G31" s="12" t="s">
        <v>136</v>
      </c>
      <c r="H31" s="13">
        <f t="shared" si="12"/>
        <v>16.75</v>
      </c>
      <c r="I31" s="14">
        <f t="shared" si="13"/>
        <v>9</v>
      </c>
      <c r="J31" s="15">
        <f t="shared" si="14"/>
        <v>4</v>
      </c>
      <c r="K31" s="15">
        <v>0</v>
      </c>
      <c r="L31" s="15">
        <v>0</v>
      </c>
      <c r="M31" s="15">
        <v>4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6">
        <f t="shared" si="15"/>
        <v>2</v>
      </c>
      <c r="U31" s="15">
        <v>0</v>
      </c>
      <c r="V31" s="15">
        <v>1</v>
      </c>
      <c r="W31" s="16">
        <v>1</v>
      </c>
      <c r="X31" s="16">
        <v>0</v>
      </c>
      <c r="Y31" s="15">
        <v>0</v>
      </c>
      <c r="Z31" s="16">
        <v>0</v>
      </c>
      <c r="AA31" s="15">
        <v>0</v>
      </c>
      <c r="AB31" s="16">
        <v>0</v>
      </c>
      <c r="AC31" s="16">
        <f t="shared" si="16"/>
        <v>3</v>
      </c>
      <c r="AD31" s="15">
        <v>3</v>
      </c>
      <c r="AE31" s="15">
        <v>0</v>
      </c>
      <c r="AF31" s="15">
        <v>0</v>
      </c>
      <c r="AG31" s="15">
        <v>0</v>
      </c>
      <c r="AH31" s="15">
        <v>0</v>
      </c>
      <c r="AI31" s="16">
        <v>0</v>
      </c>
      <c r="AJ31" s="14">
        <f t="shared" si="17"/>
        <v>0</v>
      </c>
      <c r="AK31" s="14">
        <f t="shared" si="18"/>
        <v>0</v>
      </c>
      <c r="AL31" s="15"/>
      <c r="AM31" s="16"/>
      <c r="AN31" s="17"/>
      <c r="AO31" s="14"/>
      <c r="AP31" s="17"/>
      <c r="AQ31" s="14"/>
      <c r="AR31" s="17"/>
      <c r="AS31" s="15"/>
      <c r="AT31" s="14"/>
      <c r="AU31" s="17"/>
      <c r="AV31" s="17">
        <f t="shared" si="19"/>
        <v>0</v>
      </c>
      <c r="AW31" s="16"/>
      <c r="AX31" s="17"/>
      <c r="AY31" s="16"/>
      <c r="AZ31" s="13">
        <f t="shared" si="20"/>
        <v>7.75</v>
      </c>
      <c r="BA31" s="14">
        <f t="shared" si="21"/>
        <v>6.75</v>
      </c>
      <c r="BB31" s="14">
        <f t="shared" si="22"/>
        <v>6.75</v>
      </c>
      <c r="BC31" s="17">
        <v>6.75</v>
      </c>
      <c r="BD31" s="14">
        <v>0</v>
      </c>
      <c r="BE31" s="16"/>
      <c r="BF31" s="15">
        <f t="shared" si="23"/>
        <v>0</v>
      </c>
      <c r="BG31" s="15"/>
      <c r="BH31" s="15"/>
      <c r="BI31" s="16">
        <v>0</v>
      </c>
      <c r="BJ31" s="13">
        <v>1</v>
      </c>
      <c r="BK31" s="16">
        <v>0</v>
      </c>
      <c r="BL31" s="13">
        <v>0</v>
      </c>
      <c r="BM31" s="14">
        <v>0</v>
      </c>
      <c r="BN31" s="14">
        <v>1</v>
      </c>
      <c r="BO31" s="14">
        <v>0</v>
      </c>
      <c r="BP31" s="13">
        <v>0</v>
      </c>
    </row>
    <row r="32" spans="1:68">
      <c r="A32" s="12">
        <v>28</v>
      </c>
      <c r="B32" s="12" t="s">
        <v>162</v>
      </c>
      <c r="C32" s="12" t="s">
        <v>163</v>
      </c>
      <c r="D32" s="12" t="s">
        <v>164</v>
      </c>
      <c r="E32" s="12" t="s">
        <v>140</v>
      </c>
      <c r="F32" s="12" t="s">
        <v>135</v>
      </c>
      <c r="G32" s="12" t="s">
        <v>136</v>
      </c>
      <c r="H32" s="13">
        <f>I32+AZ32</f>
        <v>15.75</v>
      </c>
      <c r="I32" s="14">
        <f>MIN(J32+T32+AC32+AJ32+AY32,$I$3)</f>
        <v>3</v>
      </c>
      <c r="J32" s="15">
        <f>MIN(SUM(K32:S32),$J$3)</f>
        <v>0</v>
      </c>
      <c r="K32" s="15"/>
      <c r="L32" s="15"/>
      <c r="M32" s="15"/>
      <c r="N32" s="15"/>
      <c r="O32" s="15"/>
      <c r="P32" s="15"/>
      <c r="Q32" s="15"/>
      <c r="R32" s="15"/>
      <c r="S32" s="15"/>
      <c r="T32" s="16">
        <f>MIN(SUM(U32:AB32),$T$3)</f>
        <v>2</v>
      </c>
      <c r="U32" s="15">
        <v>0</v>
      </c>
      <c r="V32" s="15">
        <v>1</v>
      </c>
      <c r="W32" s="16">
        <v>1</v>
      </c>
      <c r="X32" s="16">
        <v>0</v>
      </c>
      <c r="Y32" s="15">
        <v>0</v>
      </c>
      <c r="Z32" s="16">
        <v>0</v>
      </c>
      <c r="AA32" s="15">
        <v>0</v>
      </c>
      <c r="AB32" s="16">
        <v>0</v>
      </c>
      <c r="AC32" s="16">
        <f>MIN(SUM(AD32:AI32),$AC$3)</f>
        <v>0</v>
      </c>
      <c r="AD32" s="15"/>
      <c r="AE32" s="15"/>
      <c r="AF32" s="15"/>
      <c r="AG32" s="15"/>
      <c r="AH32" s="15"/>
      <c r="AI32" s="16"/>
      <c r="AJ32" s="14">
        <f>MIN(AK32+AV32,$AJ$3)</f>
        <v>1</v>
      </c>
      <c r="AK32" s="14">
        <f>MIN(SUM(AL32:AU32),$AK$3)</f>
        <v>1</v>
      </c>
      <c r="AL32" s="15">
        <v>0</v>
      </c>
      <c r="AM32" s="16">
        <v>1</v>
      </c>
      <c r="AN32" s="17">
        <v>0</v>
      </c>
      <c r="AO32" s="14">
        <v>0</v>
      </c>
      <c r="AP32" s="17">
        <v>0</v>
      </c>
      <c r="AQ32" s="14">
        <v>0</v>
      </c>
      <c r="AR32" s="17">
        <v>0</v>
      </c>
      <c r="AS32" s="15">
        <v>0</v>
      </c>
      <c r="AT32" s="14">
        <v>0</v>
      </c>
      <c r="AU32" s="17">
        <v>0</v>
      </c>
      <c r="AV32" s="17">
        <f>MIN(SUM(AW32:AX32),$AV$3)</f>
        <v>0</v>
      </c>
      <c r="AW32" s="16">
        <v>0</v>
      </c>
      <c r="AX32" s="17">
        <v>0</v>
      </c>
      <c r="AY32" s="16">
        <v>0</v>
      </c>
      <c r="AZ32" s="13">
        <f>MIN(BA32+BI32+BJ32,$AZ$3)</f>
        <v>12.75</v>
      </c>
      <c r="BA32" s="14">
        <f>MIN(BB32+BE32+BF32,$BA$3)</f>
        <v>12</v>
      </c>
      <c r="BB32" s="14">
        <f>MIN(SUM(BC32:BD32),$BB$3)</f>
        <v>9</v>
      </c>
      <c r="BC32" s="17">
        <v>15.25</v>
      </c>
      <c r="BD32" s="14">
        <v>0</v>
      </c>
      <c r="BE32" s="16">
        <v>0</v>
      </c>
      <c r="BF32" s="15">
        <f>MIN(SUM(BG32:BH32),$BF$3)</f>
        <v>3</v>
      </c>
      <c r="BG32" s="15">
        <v>0</v>
      </c>
      <c r="BH32" s="15">
        <v>3</v>
      </c>
      <c r="BI32" s="16">
        <v>0</v>
      </c>
      <c r="BJ32" s="13">
        <v>0.75</v>
      </c>
      <c r="BK32" s="16">
        <v>0</v>
      </c>
      <c r="BL32" s="13">
        <v>0</v>
      </c>
      <c r="BM32" s="14">
        <v>0</v>
      </c>
      <c r="BN32" s="14">
        <v>0.75</v>
      </c>
      <c r="BO32" s="14">
        <v>0</v>
      </c>
      <c r="BP32" s="13">
        <v>0</v>
      </c>
    </row>
    <row r="33" spans="1:68">
      <c r="A33" s="12">
        <v>29</v>
      </c>
      <c r="B33" s="12" t="s">
        <v>230</v>
      </c>
      <c r="C33" s="12" t="s">
        <v>231</v>
      </c>
      <c r="D33" s="12" t="s">
        <v>232</v>
      </c>
      <c r="E33" s="12" t="s">
        <v>140</v>
      </c>
      <c r="F33" s="12" t="s">
        <v>135</v>
      </c>
      <c r="G33" s="12" t="s">
        <v>136</v>
      </c>
      <c r="H33" s="13">
        <f>I33+AZ33</f>
        <v>15.5</v>
      </c>
      <c r="I33" s="14">
        <f>MIN(J33+T33+AC33+AJ33+AY33,$I$3)</f>
        <v>6</v>
      </c>
      <c r="J33" s="15">
        <f>MIN(SUM(K33:S33),$J$3)</f>
        <v>4</v>
      </c>
      <c r="K33" s="15">
        <v>0</v>
      </c>
      <c r="L33" s="15">
        <v>0</v>
      </c>
      <c r="M33" s="15">
        <v>4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6">
        <f>MIN(SUM(U33:AB33),$T$3)</f>
        <v>2</v>
      </c>
      <c r="U33" s="15">
        <v>0</v>
      </c>
      <c r="V33" s="15">
        <v>2</v>
      </c>
      <c r="W33" s="16">
        <v>0</v>
      </c>
      <c r="X33" s="16">
        <v>0</v>
      </c>
      <c r="Y33" s="15">
        <v>0</v>
      </c>
      <c r="Z33" s="16">
        <v>0</v>
      </c>
      <c r="AA33" s="15">
        <v>0</v>
      </c>
      <c r="AB33" s="16">
        <v>0</v>
      </c>
      <c r="AC33" s="16">
        <f>MIN(SUM(AD33:AI33),$AC$3)</f>
        <v>0</v>
      </c>
      <c r="AD33" s="15"/>
      <c r="AE33" s="15"/>
      <c r="AF33" s="15"/>
      <c r="AG33" s="15"/>
      <c r="AH33" s="15"/>
      <c r="AI33" s="16"/>
      <c r="AJ33" s="14">
        <f>MIN(AK33+AV33,$AJ$3)</f>
        <v>0</v>
      </c>
      <c r="AK33" s="14">
        <f>MIN(SUM(AL33:AU33),$AK$3)</f>
        <v>0</v>
      </c>
      <c r="AL33" s="15">
        <v>0</v>
      </c>
      <c r="AM33" s="16">
        <v>0</v>
      </c>
      <c r="AN33" s="17">
        <v>0</v>
      </c>
      <c r="AO33" s="14">
        <v>0</v>
      </c>
      <c r="AP33" s="17">
        <v>0</v>
      </c>
      <c r="AQ33" s="14">
        <v>0</v>
      </c>
      <c r="AR33" s="17">
        <v>0</v>
      </c>
      <c r="AS33" s="15">
        <v>0</v>
      </c>
      <c r="AT33" s="14">
        <v>0</v>
      </c>
      <c r="AU33" s="17">
        <v>0</v>
      </c>
      <c r="AV33" s="17">
        <f>MIN(SUM(AW33:AX33),$AV$3)</f>
        <v>0</v>
      </c>
      <c r="AW33" s="16">
        <v>0</v>
      </c>
      <c r="AX33" s="17">
        <v>0</v>
      </c>
      <c r="AY33" s="16">
        <v>0</v>
      </c>
      <c r="AZ33" s="13">
        <f>MIN(BA33+BI33+BJ33,$AZ$3)</f>
        <v>9.5</v>
      </c>
      <c r="BA33" s="14">
        <f>MIN(BB33+BE33+BF33,$BA$3)</f>
        <v>9.5</v>
      </c>
      <c r="BB33" s="14">
        <f>MIN(SUM(BC33:BD33),$BB$3)</f>
        <v>8.5</v>
      </c>
      <c r="BC33" s="17">
        <v>8.5</v>
      </c>
      <c r="BD33" s="14">
        <v>0</v>
      </c>
      <c r="BE33" s="16">
        <v>0</v>
      </c>
      <c r="BF33" s="15">
        <f>MIN(SUM(BG33:BH33),$BF$3)</f>
        <v>1</v>
      </c>
      <c r="BG33" s="15">
        <v>0</v>
      </c>
      <c r="BH33" s="15">
        <v>1</v>
      </c>
      <c r="BI33" s="16">
        <v>0</v>
      </c>
      <c r="BJ33" s="13">
        <v>0</v>
      </c>
      <c r="BK33" s="16">
        <v>0</v>
      </c>
      <c r="BL33" s="13">
        <v>0</v>
      </c>
      <c r="BM33" s="14">
        <v>0</v>
      </c>
      <c r="BN33" s="14">
        <v>0</v>
      </c>
      <c r="BO33" s="14">
        <v>0</v>
      </c>
      <c r="BP33" s="13">
        <v>0</v>
      </c>
    </row>
    <row r="34" spans="1:68">
      <c r="A34" s="12">
        <v>30</v>
      </c>
      <c r="B34" s="12" t="s">
        <v>223</v>
      </c>
      <c r="C34" s="12" t="s">
        <v>224</v>
      </c>
      <c r="D34" s="12" t="s">
        <v>225</v>
      </c>
      <c r="E34" s="12" t="s">
        <v>226</v>
      </c>
      <c r="F34" s="12" t="s">
        <v>135</v>
      </c>
      <c r="G34" s="12" t="s">
        <v>136</v>
      </c>
      <c r="H34" s="13">
        <f>I34+AZ34</f>
        <v>15.1875</v>
      </c>
      <c r="I34" s="14">
        <f>MIN(J34+T34+AC34+AJ34+AY34,$I$3)</f>
        <v>9.75</v>
      </c>
      <c r="J34" s="15">
        <f>MIN(SUM(K34:S34),$J$3)</f>
        <v>7</v>
      </c>
      <c r="K34" s="15">
        <v>0</v>
      </c>
      <c r="L34" s="15">
        <v>0</v>
      </c>
      <c r="M34" s="15">
        <v>4</v>
      </c>
      <c r="N34" s="15">
        <v>0</v>
      </c>
      <c r="O34" s="15">
        <v>0</v>
      </c>
      <c r="P34" s="15">
        <v>3</v>
      </c>
      <c r="Q34" s="15">
        <v>0</v>
      </c>
      <c r="R34" s="15">
        <v>0</v>
      </c>
      <c r="S34" s="15">
        <v>0</v>
      </c>
      <c r="T34" s="16">
        <f>MIN(SUM(U34:AB34),$T$3)</f>
        <v>0.5</v>
      </c>
      <c r="U34" s="15">
        <v>0</v>
      </c>
      <c r="V34" s="15">
        <v>0</v>
      </c>
      <c r="W34" s="16">
        <v>0</v>
      </c>
      <c r="X34" s="16">
        <v>0</v>
      </c>
      <c r="Y34" s="15">
        <v>0</v>
      </c>
      <c r="Z34" s="16">
        <v>0</v>
      </c>
      <c r="AA34" s="15">
        <v>0</v>
      </c>
      <c r="AB34" s="16">
        <v>0.5</v>
      </c>
      <c r="AC34" s="16">
        <f>MIN(SUM(AD34:AI34),$AC$3)</f>
        <v>1.5</v>
      </c>
      <c r="AD34" s="15">
        <v>0</v>
      </c>
      <c r="AE34" s="15">
        <v>0</v>
      </c>
      <c r="AF34" s="15">
        <v>1</v>
      </c>
      <c r="AG34" s="15">
        <v>0</v>
      </c>
      <c r="AH34" s="15">
        <v>0</v>
      </c>
      <c r="AI34" s="16">
        <v>0.5</v>
      </c>
      <c r="AJ34" s="14">
        <f>MIN(AK34+AV34,$AJ$3)</f>
        <v>0.75</v>
      </c>
      <c r="AK34" s="14">
        <f>MIN(SUM(AL34:AU34),$AK$3)</f>
        <v>0.5</v>
      </c>
      <c r="AL34" s="15">
        <v>0</v>
      </c>
      <c r="AM34" s="16">
        <v>0.5</v>
      </c>
      <c r="AN34" s="17">
        <v>0</v>
      </c>
      <c r="AO34" s="14">
        <v>0</v>
      </c>
      <c r="AP34" s="17">
        <v>0</v>
      </c>
      <c r="AQ34" s="14">
        <v>0</v>
      </c>
      <c r="AR34" s="17">
        <v>0</v>
      </c>
      <c r="AS34" s="15">
        <v>0</v>
      </c>
      <c r="AT34" s="14">
        <v>0</v>
      </c>
      <c r="AU34" s="17">
        <v>0</v>
      </c>
      <c r="AV34" s="17">
        <f>MIN(SUM(AW34:AX34),$AV$3)</f>
        <v>0.25</v>
      </c>
      <c r="AW34" s="16">
        <v>0</v>
      </c>
      <c r="AX34" s="17">
        <v>0.25</v>
      </c>
      <c r="AY34" s="16">
        <v>0</v>
      </c>
      <c r="AZ34" s="13">
        <f>MIN(BA34+BI34+BJ34,$AZ$3)</f>
        <v>5.4375</v>
      </c>
      <c r="BA34" s="14">
        <f>MIN(BB34+BE34+BF34,$BA$3)</f>
        <v>5.25</v>
      </c>
      <c r="BB34" s="14">
        <f>MIN(SUM(BC34:BD34),$BB$3)</f>
        <v>5.25</v>
      </c>
      <c r="BC34" s="17">
        <v>5.25</v>
      </c>
      <c r="BD34" s="14">
        <v>0</v>
      </c>
      <c r="BE34" s="16">
        <v>0</v>
      </c>
      <c r="BF34" s="15">
        <f>MIN(SUM(BG34:BH34),$BF$3)</f>
        <v>0</v>
      </c>
      <c r="BG34" s="15">
        <v>0</v>
      </c>
      <c r="BH34" s="15">
        <v>0</v>
      </c>
      <c r="BI34" s="16">
        <v>0</v>
      </c>
      <c r="BJ34" s="13">
        <v>0.1875</v>
      </c>
      <c r="BK34" s="16">
        <v>0</v>
      </c>
      <c r="BL34" s="13">
        <v>0</v>
      </c>
      <c r="BM34" s="14">
        <v>0</v>
      </c>
      <c r="BN34" s="14">
        <v>0</v>
      </c>
      <c r="BO34" s="14">
        <v>0</v>
      </c>
      <c r="BP34" s="13">
        <v>0.1875</v>
      </c>
    </row>
    <row r="35" spans="1:68">
      <c r="A35" s="12">
        <v>31</v>
      </c>
      <c r="B35" s="12" t="s">
        <v>156</v>
      </c>
      <c r="C35" s="12" t="s">
        <v>157</v>
      </c>
      <c r="D35" s="12" t="s">
        <v>158</v>
      </c>
      <c r="E35" s="12" t="s">
        <v>140</v>
      </c>
      <c r="F35" s="12" t="s">
        <v>135</v>
      </c>
      <c r="G35" s="12" t="s">
        <v>136</v>
      </c>
      <c r="H35" s="13">
        <f>I35+AZ35</f>
        <v>11.75</v>
      </c>
      <c r="I35" s="14">
        <f>MIN(J35+T35+AC35+AJ35+AY35,$I$3)</f>
        <v>5</v>
      </c>
      <c r="J35" s="15">
        <f>MIN(SUM(K35:S35),$J$3)</f>
        <v>4</v>
      </c>
      <c r="K35" s="15">
        <v>0</v>
      </c>
      <c r="L35" s="15">
        <v>0</v>
      </c>
      <c r="M35" s="15">
        <v>4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6">
        <f>MIN(SUM(U35:AB35),$T$3)</f>
        <v>0</v>
      </c>
      <c r="U35" s="15">
        <v>0</v>
      </c>
      <c r="V35" s="15">
        <v>0</v>
      </c>
      <c r="W35" s="16">
        <v>0</v>
      </c>
      <c r="X35" s="16">
        <v>0</v>
      </c>
      <c r="Y35" s="15">
        <v>0</v>
      </c>
      <c r="Z35" s="16">
        <v>0</v>
      </c>
      <c r="AA35" s="15">
        <v>0</v>
      </c>
      <c r="AB35" s="16">
        <v>0</v>
      </c>
      <c r="AC35" s="16">
        <f>MIN(SUM(AD35:AI35),$AC$3)</f>
        <v>1</v>
      </c>
      <c r="AD35" s="15">
        <v>0</v>
      </c>
      <c r="AE35" s="15">
        <v>0</v>
      </c>
      <c r="AF35" s="15">
        <v>1</v>
      </c>
      <c r="AG35" s="15">
        <v>0</v>
      </c>
      <c r="AH35" s="15">
        <v>0</v>
      </c>
      <c r="AI35" s="16">
        <v>0</v>
      </c>
      <c r="AJ35" s="14">
        <f>MIN(AK35+AV35,$AJ$3)</f>
        <v>0</v>
      </c>
      <c r="AK35" s="14">
        <f>MIN(SUM(AL35:AU35),$AK$3)</f>
        <v>0</v>
      </c>
      <c r="AL35" s="15">
        <v>0</v>
      </c>
      <c r="AM35" s="16">
        <v>0</v>
      </c>
      <c r="AN35" s="17">
        <v>0</v>
      </c>
      <c r="AO35" s="14">
        <v>0</v>
      </c>
      <c r="AP35" s="17">
        <v>0</v>
      </c>
      <c r="AQ35" s="14">
        <v>0</v>
      </c>
      <c r="AR35" s="17">
        <v>0</v>
      </c>
      <c r="AS35" s="15">
        <v>0</v>
      </c>
      <c r="AT35" s="14">
        <v>0</v>
      </c>
      <c r="AU35" s="17">
        <v>0</v>
      </c>
      <c r="AV35" s="17">
        <f>MIN(SUM(AW35:AX35),$AV$3)</f>
        <v>0</v>
      </c>
      <c r="AW35" s="16">
        <v>0</v>
      </c>
      <c r="AX35" s="17">
        <v>0</v>
      </c>
      <c r="AY35" s="16">
        <v>0</v>
      </c>
      <c r="AZ35" s="13">
        <f>MIN(BA35+BI35+BJ35,$AZ$3)</f>
        <v>6.75</v>
      </c>
      <c r="BA35" s="14">
        <f>MIN(BB35+BE35+BF35,$BA$3)</f>
        <v>6.75</v>
      </c>
      <c r="BB35" s="14">
        <f>MIN(SUM(BC35:BD35),$BB$3)</f>
        <v>5.75</v>
      </c>
      <c r="BC35" s="17">
        <v>5.75</v>
      </c>
      <c r="BD35" s="14">
        <v>0</v>
      </c>
      <c r="BE35" s="16">
        <v>0</v>
      </c>
      <c r="BF35" s="15">
        <f>MIN(SUM(BG35:BH35),$BF$3)</f>
        <v>1</v>
      </c>
      <c r="BG35" s="15">
        <v>0</v>
      </c>
      <c r="BH35" s="15">
        <v>1</v>
      </c>
      <c r="BI35" s="16">
        <v>0</v>
      </c>
      <c r="BJ35" s="13">
        <v>0</v>
      </c>
      <c r="BK35" s="16">
        <v>0</v>
      </c>
      <c r="BL35" s="13">
        <v>0</v>
      </c>
      <c r="BM35" s="14">
        <v>0</v>
      </c>
      <c r="BN35" s="14">
        <v>0</v>
      </c>
      <c r="BO35" s="14">
        <v>0</v>
      </c>
      <c r="BP35" s="13">
        <v>0</v>
      </c>
    </row>
    <row r="36" spans="1:68">
      <c r="A36" s="12">
        <v>32</v>
      </c>
      <c r="B36" s="12" t="s">
        <v>214</v>
      </c>
      <c r="C36" s="12" t="s">
        <v>215</v>
      </c>
      <c r="D36" s="12" t="s">
        <v>216</v>
      </c>
      <c r="E36" s="12" t="s">
        <v>140</v>
      </c>
      <c r="F36" s="12" t="s">
        <v>135</v>
      </c>
      <c r="G36" s="12" t="s">
        <v>136</v>
      </c>
      <c r="H36" s="13">
        <f t="shared" si="12"/>
        <v>10.15</v>
      </c>
      <c r="I36" s="14">
        <f t="shared" si="13"/>
        <v>0.9</v>
      </c>
      <c r="J36" s="15">
        <f t="shared" si="14"/>
        <v>0</v>
      </c>
      <c r="K36" s="15"/>
      <c r="L36" s="15"/>
      <c r="M36" s="15"/>
      <c r="N36" s="15"/>
      <c r="O36" s="15"/>
      <c r="P36" s="15"/>
      <c r="Q36" s="15"/>
      <c r="R36" s="15"/>
      <c r="S36" s="15"/>
      <c r="T36" s="16">
        <f t="shared" si="15"/>
        <v>0.9</v>
      </c>
      <c r="U36" s="15">
        <v>0</v>
      </c>
      <c r="V36" s="15">
        <v>0</v>
      </c>
      <c r="W36" s="16">
        <v>0.4</v>
      </c>
      <c r="X36" s="16">
        <v>0</v>
      </c>
      <c r="Y36" s="15">
        <v>0</v>
      </c>
      <c r="Z36" s="16">
        <v>0</v>
      </c>
      <c r="AA36" s="15">
        <v>0</v>
      </c>
      <c r="AB36" s="16">
        <v>0.5</v>
      </c>
      <c r="AC36" s="16">
        <f t="shared" si="16"/>
        <v>0</v>
      </c>
      <c r="AD36" s="15"/>
      <c r="AE36" s="15"/>
      <c r="AF36" s="15"/>
      <c r="AG36" s="15"/>
      <c r="AH36" s="15"/>
      <c r="AI36" s="16"/>
      <c r="AJ36" s="14">
        <f t="shared" si="17"/>
        <v>0</v>
      </c>
      <c r="AK36" s="14">
        <f t="shared" si="18"/>
        <v>0</v>
      </c>
      <c r="AL36" s="15"/>
      <c r="AM36" s="16"/>
      <c r="AN36" s="17"/>
      <c r="AO36" s="14"/>
      <c r="AP36" s="17"/>
      <c r="AQ36" s="14"/>
      <c r="AR36" s="17"/>
      <c r="AS36" s="15"/>
      <c r="AT36" s="14"/>
      <c r="AU36" s="17"/>
      <c r="AV36" s="17">
        <f t="shared" si="19"/>
        <v>0</v>
      </c>
      <c r="AW36" s="16"/>
      <c r="AX36" s="17"/>
      <c r="AY36" s="16"/>
      <c r="AZ36" s="13">
        <f t="shared" si="20"/>
        <v>9.25</v>
      </c>
      <c r="BA36" s="14">
        <f t="shared" si="21"/>
        <v>7.75</v>
      </c>
      <c r="BB36" s="14">
        <f t="shared" si="22"/>
        <v>7.75</v>
      </c>
      <c r="BC36" s="17">
        <v>7.75</v>
      </c>
      <c r="BD36" s="14">
        <v>0</v>
      </c>
      <c r="BE36" s="16"/>
      <c r="BF36" s="15">
        <f t="shared" si="23"/>
        <v>0</v>
      </c>
      <c r="BG36" s="15"/>
      <c r="BH36" s="15"/>
      <c r="BI36" s="16">
        <v>0</v>
      </c>
      <c r="BJ36" s="13">
        <v>1.5</v>
      </c>
      <c r="BK36" s="16">
        <v>0</v>
      </c>
      <c r="BL36" s="13">
        <v>0</v>
      </c>
      <c r="BM36" s="14">
        <v>0.375</v>
      </c>
      <c r="BN36" s="14">
        <v>0</v>
      </c>
      <c r="BO36" s="14">
        <v>0.625</v>
      </c>
      <c r="BP36" s="13">
        <v>0.5</v>
      </c>
    </row>
  </sheetData>
  <mergeCells count="67">
    <mergeCell ref="F1:F4"/>
    <mergeCell ref="G1:G4"/>
    <mergeCell ref="H1:H2"/>
    <mergeCell ref="I1:I2"/>
    <mergeCell ref="J1:J2"/>
    <mergeCell ref="A1:A4"/>
    <mergeCell ref="B1:B4"/>
    <mergeCell ref="C1:C4"/>
    <mergeCell ref="D1:D4"/>
    <mergeCell ref="E1:E4"/>
    <mergeCell ref="P1:P2"/>
    <mergeCell ref="Q1:Q2"/>
    <mergeCell ref="R1:R2"/>
    <mergeCell ref="S1:S2"/>
    <mergeCell ref="T1:T2"/>
    <mergeCell ref="K1:K2"/>
    <mergeCell ref="L1:L2"/>
    <mergeCell ref="M1:M2"/>
    <mergeCell ref="N1:N2"/>
    <mergeCell ref="O1:O2"/>
    <mergeCell ref="Z1:Z2"/>
    <mergeCell ref="AA1:AA2"/>
    <mergeCell ref="AB1:AB2"/>
    <mergeCell ref="AC1:AC2"/>
    <mergeCell ref="AD1:AD2"/>
    <mergeCell ref="U1:U2"/>
    <mergeCell ref="V1:V2"/>
    <mergeCell ref="W1:W2"/>
    <mergeCell ref="X1:X2"/>
    <mergeCell ref="Y1:Y2"/>
    <mergeCell ref="AJ1:AJ2"/>
    <mergeCell ref="AK1:AK2"/>
    <mergeCell ref="AL1:AL2"/>
    <mergeCell ref="AM1:AM2"/>
    <mergeCell ref="AN1:AN2"/>
    <mergeCell ref="AE1:AE2"/>
    <mergeCell ref="AF1:AF2"/>
    <mergeCell ref="AG1:AG2"/>
    <mergeCell ref="AH1:AH2"/>
    <mergeCell ref="AI1:AI2"/>
    <mergeCell ref="AT1:AT2"/>
    <mergeCell ref="AU1:AU2"/>
    <mergeCell ref="AV1:AV2"/>
    <mergeCell ref="AW1:AW2"/>
    <mergeCell ref="AX1:AX2"/>
    <mergeCell ref="AO1:AO2"/>
    <mergeCell ref="AP1:AP2"/>
    <mergeCell ref="AQ1:AQ2"/>
    <mergeCell ref="AR1:AR2"/>
    <mergeCell ref="AS1:AS2"/>
    <mergeCell ref="BD1:BD2"/>
    <mergeCell ref="BE1:BE2"/>
    <mergeCell ref="BF1:BF2"/>
    <mergeCell ref="BG1:BG2"/>
    <mergeCell ref="BH1:BH2"/>
    <mergeCell ref="AY1:AY2"/>
    <mergeCell ref="AZ1:AZ2"/>
    <mergeCell ref="BA1:BA2"/>
    <mergeCell ref="BB1:BB2"/>
    <mergeCell ref="BC1:BC2"/>
    <mergeCell ref="BO1:BO2"/>
    <mergeCell ref="BP1:BP2"/>
    <mergeCell ref="BI1:BI2"/>
    <mergeCell ref="BJ1:BJ2"/>
    <mergeCell ref="BK1:BK2"/>
    <mergeCell ref="BL1:BL2"/>
    <mergeCell ref="BM2:B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ΔΙΕΥΘΥΝΣΗ Π.Ε. ΧΙΟΥ_Μοριοδότηση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2023-02-20T11:44:17Z</dcterms:created>
  <dcterms:modified xsi:type="dcterms:W3CDTF">2023-02-21T11:56:43Z</dcterms:modified>
</cp:coreProperties>
</file>